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9" i="1" l="1"/>
  <c r="M69" i="1" s="1"/>
  <c r="J69" i="1"/>
  <c r="G69" i="1"/>
  <c r="K68" i="1"/>
  <c r="M68" i="1" s="1"/>
  <c r="J68" i="1"/>
  <c r="G68" i="1"/>
  <c r="K67" i="1"/>
  <c r="M67" i="1" s="1"/>
  <c r="J67" i="1"/>
  <c r="G67" i="1"/>
  <c r="H64" i="1"/>
  <c r="J64" i="1" s="1"/>
  <c r="E64" i="1"/>
  <c r="G64" i="1" s="1"/>
  <c r="H63" i="1"/>
  <c r="J63" i="1" s="1"/>
  <c r="E63" i="1"/>
  <c r="G63" i="1" s="1"/>
  <c r="H62" i="1"/>
  <c r="J62" i="1" s="1"/>
  <c r="E62" i="1"/>
  <c r="G62" i="1" s="1"/>
  <c r="H61" i="1"/>
  <c r="J61" i="1" s="1"/>
  <c r="E61" i="1"/>
  <c r="G61" i="1" s="1"/>
  <c r="K58" i="1"/>
  <c r="M58" i="1" s="1"/>
  <c r="J58" i="1"/>
  <c r="G58" i="1"/>
  <c r="K57" i="1"/>
  <c r="G57" i="1"/>
  <c r="K56" i="1"/>
  <c r="M56" i="1" s="1"/>
  <c r="J56" i="1"/>
  <c r="G56" i="1"/>
  <c r="K55" i="1"/>
  <c r="M55" i="1" s="1"/>
  <c r="J55" i="1"/>
  <c r="G55" i="1"/>
  <c r="K52" i="1"/>
  <c r="M52" i="1" s="1"/>
  <c r="J52" i="1"/>
  <c r="G52" i="1"/>
  <c r="K51" i="1"/>
  <c r="M51" i="1" s="1"/>
  <c r="J51" i="1"/>
  <c r="G51" i="1"/>
  <c r="K50" i="1"/>
  <c r="M50" i="1" s="1"/>
  <c r="J50" i="1"/>
  <c r="G50" i="1"/>
  <c r="K49" i="1"/>
  <c r="M49" i="1" s="1"/>
  <c r="J49" i="1"/>
  <c r="G49" i="1"/>
  <c r="L33" i="1"/>
  <c r="I33" i="1"/>
  <c r="H33" i="1"/>
  <c r="J33" i="1" s="1"/>
  <c r="F33" i="1"/>
  <c r="E33" i="1"/>
  <c r="G33" i="1" s="1"/>
  <c r="M32" i="1"/>
  <c r="K32" i="1"/>
  <c r="J32" i="1"/>
  <c r="K31" i="1"/>
  <c r="M31" i="1" s="1"/>
  <c r="J31" i="1"/>
  <c r="G31" i="1"/>
  <c r="K30" i="1"/>
  <c r="M30" i="1" s="1"/>
  <c r="J30" i="1"/>
  <c r="G30" i="1"/>
  <c r="K29" i="1"/>
  <c r="K33" i="1" s="1"/>
  <c r="J29" i="1"/>
  <c r="G29" i="1"/>
  <c r="K61" i="1" l="1"/>
  <c r="M61" i="1" s="1"/>
  <c r="K62" i="1"/>
  <c r="M62" i="1" s="1"/>
  <c r="K63" i="1"/>
  <c r="M63" i="1" s="1"/>
  <c r="K64" i="1"/>
  <c r="M64" i="1" s="1"/>
  <c r="M29" i="1"/>
  <c r="M33" i="1" s="1"/>
</calcChain>
</file>

<file path=xl/sharedStrings.xml><?xml version="1.0" encoding="utf-8"?>
<sst xmlns="http://schemas.openxmlformats.org/spreadsheetml/2006/main" count="151" uniqueCount="88">
  <si>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</si>
  <si>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</si>
  <si>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</si>
  <si>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</si>
  <si>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</si>
  <si>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</si>
  <si>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</si>
  <si>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</si>
  <si>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</si>
  <si>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</si>
  <si>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</si>
  <si>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</si>
  <si>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0212152</t>
  </si>
  <si>
    <t>0763</t>
  </si>
  <si>
    <t>Інші програми та заходи у сфері охорони здоров'я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</si>
  <si>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</si>
  <si>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</si>
  <si>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</si>
  <si>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</si>
  <si>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</si>
  <si>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</si>
  <si>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надання медичної допомоги пільговим категоріям населення</t>
  </si>
  <si>
    <t>5. Мета бюджетної програми: підвищення рівня надання медичної допомоги та збереження здоров’я населення</t>
  </si>
  <si>
    <t>6. Завдання бюджетної програми</t>
  </si>
  <si>
    <t>Завдання</t>
  </si>
  <si>
    <t>Забезпечення зубопротезуванням пільгових категорій населення</t>
  </si>
  <si>
    <t>Надання пільгового слухопротезуваня населенню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</si>
  <si>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</si>
  <si>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</si>
  <si>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</si>
  <si>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</si>
  <si>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</si>
  <si>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</si>
  <si>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</si>
  <si>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</si>
  <si>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</si>
  <si>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Забезпечення пільгового слухопротезуваня населенню</t>
  </si>
  <si>
    <t>Відшкодування вартості лікарських засобів за рецептами лікарів у разі амбулаторного лікування окремих груп населення та за певними категоріями захворювань</t>
  </si>
  <si>
    <t>Відшкодування вартості лікарських засобів за рецептами лікарів у разі лікування громадян, які страждають на рідкісні (орфанні) захворювання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</si>
  <si>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</si>
  <si>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Відхилення відбулося по причині того, що середні витрати на лікування одного хворого більші за залишок коштів у кінці року.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</si>
  <si>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</si>
  <si>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</si>
  <si>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</si>
  <si>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</si>
  <si>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</si>
  <si>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</si>
  <si>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</si>
  <si>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</si>
  <si>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</si>
  <si>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видатки на зубопротезування</t>
  </si>
  <si>
    <t>грн.</t>
  </si>
  <si>
    <t xml:space="preserve">Кошторис </t>
  </si>
  <si>
    <t>видатки на слухопротезування</t>
  </si>
  <si>
    <t>видатки на відшкодування вартості лікарських засобів  окремих груп населення та за певними категоріями захворювань</t>
  </si>
  <si>
    <t>видатки на відшкодування вартості лікарських засобів громадянам, які страждають на рідкісні (орфанні) захворювання</t>
  </si>
  <si>
    <t>Пояснення щодо причин розбіжностей між фактичними та затвердженими результативними показниками: Відхилення відбулося по причині невикористання коштів у кінці року.</t>
  </si>
  <si>
    <t>продукту</t>
  </si>
  <si>
    <t>Кількість хворих (зубопротезування)</t>
  </si>
  <si>
    <t>осіб</t>
  </si>
  <si>
    <t xml:space="preserve"> звіт</t>
  </si>
  <si>
    <t>Кількість хворих (слухопротезування)</t>
  </si>
  <si>
    <t xml:space="preserve">Кількість осіб пільгових категорій, які мають право на відшкодування вартості лікарських засобів </t>
  </si>
  <si>
    <t>звіт</t>
  </si>
  <si>
    <t>Кількість хворих</t>
  </si>
  <si>
    <t>Пояснення щодо причин розбіжностей між фактичними та затвердженими результативними показниками   Розбіжність між фактичними та затвердженими результативними показниками виникла за рахунок зменшення звернень до лікарів.</t>
  </si>
  <si>
    <t>ефективності</t>
  </si>
  <si>
    <t>середні витрати на одного хворого (зубопротезування)</t>
  </si>
  <si>
    <t>розрахунок</t>
  </si>
  <si>
    <t>середні витрати на одного хворого (слухопротезування)</t>
  </si>
  <si>
    <t>середні витрати на одного хворого (відшкодування)</t>
  </si>
  <si>
    <t>середні витрати на одного хворого (орфанні захворювання)</t>
  </si>
  <si>
    <t>Пояснення щодо причин розбіжностей між фактичними та затвердженими результативними показниками: Відхилення відбулося по причині того, що середні витрати на одного хворого збільшились за рахунок зростання вартості лікарських засобів</t>
  </si>
  <si>
    <t>якості</t>
  </si>
  <si>
    <t>Відсоток забезпечення пільгових категорій , що перебувають у черзі на пільгове зубопротезування</t>
  </si>
  <si>
    <t>%</t>
  </si>
  <si>
    <t xml:space="preserve">Відсоток забезпечення  слухопротезуванням населення згідно черги </t>
  </si>
  <si>
    <t>Відсоток осіб, яким відшкодовано вартість</t>
  </si>
  <si>
    <t>Пояснення щодо причин розбіжностей між фактичними та затвердженими результативними показниками</t>
  </si>
  <si>
    <t>Аналіз стану виконання результативних показників:  Результативні показники, що характеризують  виконання бюджетної програми показали ефективність бюджетної програми.</t>
  </si>
  <si>
    <t>10. Узагальнений висновок про виконання бюджетної програми. Основні завдання діяльності головного розпорядника виконано, про що і свідчать результативні показники бюджетної програми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</si>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</sst>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1"/>
  <sheetViews>
    <sheetView tabSelected="1" topLeftCell="A25" zoomScaleNormal="100" workbookViewId="0">
      <selection activeCell="H64" sqref="H64"/>
    </sheetView>
  </sheetViews>
  <sheetFormatPr defaultRowHeight="15.75" x14ac:dyDescent="0.25"/>
  <cols>
    <col min="1" max="1" width="4.42578125" style="1" customWidth="1"/>
    <col min="2" max="2" width="22.85546875" style="1" customWidth="1"/>
    <col min="3" max="3" width="10.42578125" style="1" customWidth="1"/>
    <col min="4" max="4" width="11.855468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1" t="s">
        <v>15</v>
      </c>
      <c r="C12" s="11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2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ht="31.5" x14ac:dyDescent="0.25">
      <c r="A14" s="13" t="s">
        <v>19</v>
      </c>
      <c r="B14" s="14" t="s">
        <v>20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x14ac:dyDescent="0.25">
      <c r="A15" s="13">
        <v>1</v>
      </c>
      <c r="B15" s="15" t="s">
        <v>21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5.25" customHeight="1" x14ac:dyDescent="0.25">
      <c r="A16" s="16"/>
    </row>
    <row r="17" spans="1:26" x14ac:dyDescent="0.25">
      <c r="A17" s="17" t="s">
        <v>22</v>
      </c>
    </row>
    <row r="18" spans="1:26" ht="8.25" customHeight="1" x14ac:dyDescent="0.25">
      <c r="A18" s="6"/>
    </row>
    <row r="19" spans="1:26" x14ac:dyDescent="0.25">
      <c r="A19" s="17" t="s">
        <v>23</v>
      </c>
    </row>
    <row r="20" spans="1:26" ht="32.25" customHeight="1" x14ac:dyDescent="0.25">
      <c r="A20" s="13" t="s">
        <v>19</v>
      </c>
      <c r="B20" s="14" t="s">
        <v>24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26" x14ac:dyDescent="0.25">
      <c r="A21" s="13">
        <v>1</v>
      </c>
      <c r="B21" s="15" t="s">
        <v>25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26" x14ac:dyDescent="0.25">
      <c r="A22" s="13">
        <v>2</v>
      </c>
      <c r="B22" s="15" t="s">
        <v>26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26" ht="12" customHeight="1" x14ac:dyDescent="0.25">
      <c r="A23" s="16"/>
    </row>
    <row r="24" spans="1:26" x14ac:dyDescent="0.25">
      <c r="A24" s="17" t="s">
        <v>27</v>
      </c>
    </row>
    <row r="25" spans="1:26" ht="12" customHeight="1" x14ac:dyDescent="0.25">
      <c r="A25" s="16"/>
      <c r="M25" s="6" t="s">
        <v>28</v>
      </c>
    </row>
    <row r="26" spans="1:26" ht="30" customHeight="1" x14ac:dyDescent="0.25">
      <c r="A26" s="14" t="s">
        <v>19</v>
      </c>
      <c r="B26" s="14" t="s">
        <v>29</v>
      </c>
      <c r="C26" s="14"/>
      <c r="D26" s="14"/>
      <c r="E26" s="14" t="s">
        <v>30</v>
      </c>
      <c r="F26" s="14"/>
      <c r="G26" s="14"/>
      <c r="H26" s="14" t="s">
        <v>31</v>
      </c>
      <c r="I26" s="14"/>
      <c r="J26" s="14"/>
      <c r="K26" s="14" t="s">
        <v>32</v>
      </c>
      <c r="L26" s="14"/>
      <c r="M26" s="14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33" customHeight="1" x14ac:dyDescent="0.25">
      <c r="A27" s="14"/>
      <c r="B27" s="14"/>
      <c r="C27" s="14"/>
      <c r="D27" s="14"/>
      <c r="E27" s="13" t="s">
        <v>33</v>
      </c>
      <c r="F27" s="13" t="s">
        <v>34</v>
      </c>
      <c r="G27" s="13" t="s">
        <v>35</v>
      </c>
      <c r="H27" s="13" t="s">
        <v>33</v>
      </c>
      <c r="I27" s="13" t="s">
        <v>34</v>
      </c>
      <c r="J27" s="13" t="s">
        <v>35</v>
      </c>
      <c r="K27" s="13" t="s">
        <v>33</v>
      </c>
      <c r="L27" s="13" t="s">
        <v>34</v>
      </c>
      <c r="M27" s="13" t="s">
        <v>35</v>
      </c>
      <c r="R27" s="19"/>
      <c r="S27" s="19"/>
      <c r="T27" s="19"/>
      <c r="U27" s="19"/>
      <c r="V27" s="19"/>
      <c r="W27" s="19"/>
      <c r="X27" s="19"/>
      <c r="Y27" s="19"/>
      <c r="Z27" s="19"/>
    </row>
    <row r="28" spans="1:26" x14ac:dyDescent="0.25">
      <c r="A28" s="13">
        <v>1</v>
      </c>
      <c r="B28" s="14">
        <v>2</v>
      </c>
      <c r="C28" s="14"/>
      <c r="D28" s="14"/>
      <c r="E28" s="13">
        <v>3</v>
      </c>
      <c r="F28" s="13">
        <v>4</v>
      </c>
      <c r="G28" s="13">
        <v>5</v>
      </c>
      <c r="H28" s="13">
        <v>6</v>
      </c>
      <c r="I28" s="13">
        <v>7</v>
      </c>
      <c r="J28" s="13">
        <v>8</v>
      </c>
      <c r="K28" s="13">
        <v>9</v>
      </c>
      <c r="L28" s="13">
        <v>10</v>
      </c>
      <c r="M28" s="13">
        <v>11</v>
      </c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37.5" customHeight="1" x14ac:dyDescent="0.25">
      <c r="A29" s="13">
        <v>1</v>
      </c>
      <c r="B29" s="20" t="s">
        <v>25</v>
      </c>
      <c r="C29" s="21"/>
      <c r="D29" s="22"/>
      <c r="E29" s="13">
        <v>146000</v>
      </c>
      <c r="F29" s="13">
        <v>0</v>
      </c>
      <c r="G29" s="23">
        <f>E29+F29</f>
        <v>146000</v>
      </c>
      <c r="H29" s="13">
        <v>143770</v>
      </c>
      <c r="I29" s="13">
        <v>0</v>
      </c>
      <c r="J29" s="23">
        <f>H29+I29</f>
        <v>143770</v>
      </c>
      <c r="K29" s="13">
        <f>H29-E29</f>
        <v>-2230</v>
      </c>
      <c r="L29" s="13">
        <v>0</v>
      </c>
      <c r="M29" s="23">
        <f>K29+L29</f>
        <v>-2230</v>
      </c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30.75" customHeight="1" x14ac:dyDescent="0.25">
      <c r="A30" s="13">
        <v>2</v>
      </c>
      <c r="B30" s="20" t="s">
        <v>36</v>
      </c>
      <c r="C30" s="21"/>
      <c r="D30" s="22"/>
      <c r="E30" s="13">
        <v>14000</v>
      </c>
      <c r="F30" s="13">
        <v>0</v>
      </c>
      <c r="G30" s="23">
        <f>E30+F30</f>
        <v>14000</v>
      </c>
      <c r="H30" s="13">
        <v>12461</v>
      </c>
      <c r="I30" s="13">
        <v>0</v>
      </c>
      <c r="J30" s="23">
        <f>H30+I30</f>
        <v>12461</v>
      </c>
      <c r="K30" s="13">
        <f>H30-E30</f>
        <v>-1539</v>
      </c>
      <c r="L30" s="13">
        <v>0</v>
      </c>
      <c r="M30" s="23">
        <f>K30+L30</f>
        <v>-1539</v>
      </c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66.75" customHeight="1" x14ac:dyDescent="0.25">
      <c r="A31" s="13">
        <v>3</v>
      </c>
      <c r="B31" s="20" t="s">
        <v>37</v>
      </c>
      <c r="C31" s="21"/>
      <c r="D31" s="22"/>
      <c r="E31" s="13">
        <v>370000</v>
      </c>
      <c r="F31" s="13">
        <v>0</v>
      </c>
      <c r="G31" s="23">
        <f>E31+F31</f>
        <v>370000</v>
      </c>
      <c r="H31" s="24">
        <v>361800</v>
      </c>
      <c r="I31" s="13">
        <v>0</v>
      </c>
      <c r="J31" s="23">
        <f>H31+I31</f>
        <v>361800</v>
      </c>
      <c r="K31" s="13">
        <f>H31-E31</f>
        <v>-8200</v>
      </c>
      <c r="L31" s="13">
        <v>0</v>
      </c>
      <c r="M31" s="23">
        <f>K31+L31</f>
        <v>-8200</v>
      </c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66.75" customHeight="1" x14ac:dyDescent="0.25">
      <c r="A32" s="13">
        <v>4</v>
      </c>
      <c r="B32" s="20" t="s">
        <v>38</v>
      </c>
      <c r="C32" s="25"/>
      <c r="D32" s="26"/>
      <c r="E32" s="13">
        <v>365000</v>
      </c>
      <c r="F32" s="13">
        <v>0</v>
      </c>
      <c r="G32" s="23">
        <v>365000</v>
      </c>
      <c r="H32" s="24">
        <v>353674</v>
      </c>
      <c r="I32" s="13">
        <v>0</v>
      </c>
      <c r="J32" s="23">
        <f>H32</f>
        <v>353674</v>
      </c>
      <c r="K32" s="13">
        <f>H32-E32</f>
        <v>-11326</v>
      </c>
      <c r="L32" s="13">
        <v>0</v>
      </c>
      <c r="M32" s="23">
        <f>K32</f>
        <v>-11326</v>
      </c>
      <c r="R32" s="19"/>
      <c r="S32" s="19"/>
      <c r="T32" s="19"/>
      <c r="U32" s="19"/>
      <c r="V32" s="19"/>
      <c r="W32" s="19"/>
      <c r="X32" s="19"/>
      <c r="Y32" s="19"/>
      <c r="Z32" s="19"/>
    </row>
    <row r="33" spans="1:26" x14ac:dyDescent="0.25">
      <c r="A33" s="13"/>
      <c r="B33" s="14" t="s">
        <v>39</v>
      </c>
      <c r="C33" s="14"/>
      <c r="D33" s="14"/>
      <c r="E33" s="27">
        <f>E29+E30+E31+E32</f>
        <v>895000</v>
      </c>
      <c r="F33" s="23">
        <f>F29+F30+F31</f>
        <v>0</v>
      </c>
      <c r="G33" s="27">
        <f>E33</f>
        <v>895000</v>
      </c>
      <c r="H33" s="23">
        <f>H29+H30+H31+H32</f>
        <v>871705</v>
      </c>
      <c r="I33" s="23">
        <f>I29+I30+I31</f>
        <v>0</v>
      </c>
      <c r="J33" s="23">
        <f>H33</f>
        <v>871705</v>
      </c>
      <c r="K33" s="23">
        <f>K29+K30+K31+K32</f>
        <v>-23295</v>
      </c>
      <c r="L33" s="23">
        <f>L29+L30+L31</f>
        <v>0</v>
      </c>
      <c r="M33" s="23">
        <f>M29+M30+M31+M32</f>
        <v>-23295</v>
      </c>
      <c r="R33" s="19"/>
      <c r="S33" s="19"/>
      <c r="T33" s="19"/>
      <c r="U33" s="19"/>
      <c r="V33" s="19"/>
      <c r="W33" s="19"/>
      <c r="X33" s="19"/>
      <c r="Y33" s="19"/>
      <c r="Z33" s="19"/>
    </row>
    <row r="34" spans="1:26" ht="32.25" customHeight="1" x14ac:dyDescent="0.25">
      <c r="A34" s="28" t="s">
        <v>40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</row>
    <row r="35" spans="1:26" ht="10.5" customHeight="1" x14ac:dyDescent="0.25">
      <c r="A35" s="16"/>
    </row>
    <row r="36" spans="1:26" ht="26.25" customHeight="1" x14ac:dyDescent="0.25">
      <c r="A36" s="30" t="s">
        <v>41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26" x14ac:dyDescent="0.25">
      <c r="A37" s="16"/>
      <c r="M37" s="6" t="s">
        <v>28</v>
      </c>
    </row>
    <row r="38" spans="1:26" ht="31.5" customHeight="1" x14ac:dyDescent="0.25">
      <c r="A38" s="14" t="s">
        <v>42</v>
      </c>
      <c r="B38" s="14" t="s">
        <v>43</v>
      </c>
      <c r="C38" s="14"/>
      <c r="D38" s="14"/>
      <c r="E38" s="14" t="s">
        <v>30</v>
      </c>
      <c r="F38" s="14"/>
      <c r="G38" s="14"/>
      <c r="H38" s="14" t="s">
        <v>31</v>
      </c>
      <c r="I38" s="14"/>
      <c r="J38" s="14"/>
      <c r="K38" s="14" t="s">
        <v>32</v>
      </c>
      <c r="L38" s="14"/>
      <c r="M38" s="14"/>
    </row>
    <row r="39" spans="1:26" ht="33.75" customHeight="1" x14ac:dyDescent="0.25">
      <c r="A39" s="14"/>
      <c r="B39" s="14"/>
      <c r="C39" s="14"/>
      <c r="D39" s="14"/>
      <c r="E39" s="13" t="s">
        <v>33</v>
      </c>
      <c r="F39" s="13" t="s">
        <v>34</v>
      </c>
      <c r="G39" s="13" t="s">
        <v>35</v>
      </c>
      <c r="H39" s="13" t="s">
        <v>33</v>
      </c>
      <c r="I39" s="13" t="s">
        <v>34</v>
      </c>
      <c r="J39" s="13" t="s">
        <v>35</v>
      </c>
      <c r="K39" s="13" t="s">
        <v>33</v>
      </c>
      <c r="L39" s="13" t="s">
        <v>34</v>
      </c>
      <c r="M39" s="13" t="s">
        <v>35</v>
      </c>
    </row>
    <row r="40" spans="1:26" x14ac:dyDescent="0.25">
      <c r="A40" s="13">
        <v>1</v>
      </c>
      <c r="B40" s="14">
        <v>2</v>
      </c>
      <c r="C40" s="14"/>
      <c r="D40" s="14"/>
      <c r="E40" s="13">
        <v>3</v>
      </c>
      <c r="F40" s="13">
        <v>4</v>
      </c>
      <c r="G40" s="13">
        <v>5</v>
      </c>
      <c r="H40" s="13">
        <v>6</v>
      </c>
      <c r="I40" s="13">
        <v>7</v>
      </c>
      <c r="J40" s="13">
        <v>8</v>
      </c>
      <c r="K40" s="13">
        <v>9</v>
      </c>
      <c r="L40" s="13">
        <v>10</v>
      </c>
      <c r="M40" s="13">
        <v>11</v>
      </c>
    </row>
    <row r="41" spans="1:26" x14ac:dyDescent="0.25">
      <c r="A41" s="13"/>
      <c r="B41" s="14"/>
      <c r="C41" s="14"/>
      <c r="D41" s="14"/>
      <c r="E41" s="13"/>
      <c r="F41" s="13"/>
      <c r="G41" s="13"/>
      <c r="H41" s="13"/>
      <c r="I41" s="13"/>
      <c r="J41" s="13"/>
      <c r="K41" s="13"/>
      <c r="L41" s="13"/>
      <c r="M41" s="13"/>
    </row>
    <row r="42" spans="1:26" ht="9" customHeight="1" x14ac:dyDescent="0.25">
      <c r="A42" s="16"/>
    </row>
    <row r="43" spans="1:26" x14ac:dyDescent="0.25">
      <c r="A43" s="17" t="s">
        <v>44</v>
      </c>
    </row>
    <row r="44" spans="1:26" ht="12" customHeight="1" x14ac:dyDescent="0.25">
      <c r="A44" s="16"/>
    </row>
    <row r="45" spans="1:26" ht="29.25" customHeight="1" x14ac:dyDescent="0.25">
      <c r="A45" s="14" t="s">
        <v>42</v>
      </c>
      <c r="B45" s="14" t="s">
        <v>45</v>
      </c>
      <c r="C45" s="14" t="s">
        <v>46</v>
      </c>
      <c r="D45" s="14" t="s">
        <v>47</v>
      </c>
      <c r="E45" s="14" t="s">
        <v>30</v>
      </c>
      <c r="F45" s="14"/>
      <c r="G45" s="14"/>
      <c r="H45" s="14" t="s">
        <v>48</v>
      </c>
      <c r="I45" s="14"/>
      <c r="J45" s="14"/>
      <c r="K45" s="14" t="s">
        <v>32</v>
      </c>
      <c r="L45" s="14"/>
      <c r="M45" s="14"/>
    </row>
    <row r="46" spans="1:26" ht="30.75" customHeight="1" x14ac:dyDescent="0.25">
      <c r="A46" s="14"/>
      <c r="B46" s="14"/>
      <c r="C46" s="14"/>
      <c r="D46" s="14"/>
      <c r="E46" s="13" t="s">
        <v>33</v>
      </c>
      <c r="F46" s="13" t="s">
        <v>34</v>
      </c>
      <c r="G46" s="13" t="s">
        <v>35</v>
      </c>
      <c r="H46" s="13" t="s">
        <v>33</v>
      </c>
      <c r="I46" s="13" t="s">
        <v>34</v>
      </c>
      <c r="J46" s="13" t="s">
        <v>35</v>
      </c>
      <c r="K46" s="13" t="s">
        <v>33</v>
      </c>
      <c r="L46" s="13" t="s">
        <v>34</v>
      </c>
      <c r="M46" s="13" t="s">
        <v>35</v>
      </c>
    </row>
    <row r="47" spans="1:26" x14ac:dyDescent="0.25">
      <c r="A47" s="13">
        <v>1</v>
      </c>
      <c r="B47" s="13">
        <v>2</v>
      </c>
      <c r="C47" s="13">
        <v>3</v>
      </c>
      <c r="D47" s="13">
        <v>4</v>
      </c>
      <c r="E47" s="13">
        <v>5</v>
      </c>
      <c r="F47" s="13">
        <v>6</v>
      </c>
      <c r="G47" s="13">
        <v>7</v>
      </c>
      <c r="H47" s="13">
        <v>8</v>
      </c>
      <c r="I47" s="13">
        <v>9</v>
      </c>
      <c r="J47" s="13">
        <v>10</v>
      </c>
      <c r="K47" s="13">
        <v>11</v>
      </c>
      <c r="L47" s="13">
        <v>12</v>
      </c>
      <c r="M47" s="13">
        <v>13</v>
      </c>
    </row>
    <row r="48" spans="1:26" x14ac:dyDescent="0.25">
      <c r="A48" s="13">
        <v>1</v>
      </c>
      <c r="B48" s="13" t="s">
        <v>49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ht="31.5" x14ac:dyDescent="0.25">
      <c r="A49" s="13"/>
      <c r="B49" s="31" t="s">
        <v>50</v>
      </c>
      <c r="C49" s="13" t="s">
        <v>51</v>
      </c>
      <c r="D49" s="13" t="s">
        <v>52</v>
      </c>
      <c r="E49" s="13">
        <v>146000</v>
      </c>
      <c r="F49" s="13">
        <v>0</v>
      </c>
      <c r="G49" s="23">
        <f>E49+F49</f>
        <v>146000</v>
      </c>
      <c r="H49" s="13">
        <v>143770</v>
      </c>
      <c r="I49" s="13">
        <v>0</v>
      </c>
      <c r="J49" s="23">
        <f>H49+I49</f>
        <v>143770</v>
      </c>
      <c r="K49" s="13">
        <f>H49-E49</f>
        <v>-2230</v>
      </c>
      <c r="L49" s="13">
        <v>0</v>
      </c>
      <c r="M49" s="23">
        <f>K49+L49</f>
        <v>-2230</v>
      </c>
    </row>
    <row r="50" spans="1:13" ht="31.5" x14ac:dyDescent="0.25">
      <c r="A50" s="13"/>
      <c r="B50" s="31" t="s">
        <v>53</v>
      </c>
      <c r="C50" s="13" t="s">
        <v>51</v>
      </c>
      <c r="D50" s="13" t="s">
        <v>52</v>
      </c>
      <c r="E50" s="13">
        <v>14000</v>
      </c>
      <c r="F50" s="13">
        <v>0</v>
      </c>
      <c r="G50" s="23">
        <f>E50+F50</f>
        <v>14000</v>
      </c>
      <c r="H50" s="13">
        <v>12461</v>
      </c>
      <c r="I50" s="13">
        <v>0</v>
      </c>
      <c r="J50" s="23">
        <f>H50+I50</f>
        <v>12461</v>
      </c>
      <c r="K50" s="13">
        <f>H50-E50</f>
        <v>-1539</v>
      </c>
      <c r="L50" s="13">
        <v>0</v>
      </c>
      <c r="M50" s="23">
        <f>K50+L50</f>
        <v>-1539</v>
      </c>
    </row>
    <row r="51" spans="1:13" ht="110.25" x14ac:dyDescent="0.25">
      <c r="A51" s="13"/>
      <c r="B51" s="31" t="s">
        <v>54</v>
      </c>
      <c r="C51" s="13" t="s">
        <v>51</v>
      </c>
      <c r="D51" s="13" t="s">
        <v>52</v>
      </c>
      <c r="E51" s="13">
        <v>370000</v>
      </c>
      <c r="F51" s="13">
        <v>0</v>
      </c>
      <c r="G51" s="23">
        <f>E51</f>
        <v>370000</v>
      </c>
      <c r="H51" s="13">
        <v>361800</v>
      </c>
      <c r="I51" s="13">
        <v>0</v>
      </c>
      <c r="J51" s="23">
        <f>H51</f>
        <v>361800</v>
      </c>
      <c r="K51" s="13">
        <f>H51-E51</f>
        <v>-8200</v>
      </c>
      <c r="L51" s="13">
        <v>0</v>
      </c>
      <c r="M51" s="23">
        <f>K51</f>
        <v>-8200</v>
      </c>
    </row>
    <row r="52" spans="1:13" ht="110.25" x14ac:dyDescent="0.25">
      <c r="A52" s="13"/>
      <c r="B52" s="31" t="s">
        <v>55</v>
      </c>
      <c r="C52" s="13" t="s">
        <v>51</v>
      </c>
      <c r="D52" s="13" t="s">
        <v>52</v>
      </c>
      <c r="E52" s="13">
        <v>365000</v>
      </c>
      <c r="F52" s="13">
        <v>0</v>
      </c>
      <c r="G52" s="23">
        <f>E52+F52</f>
        <v>365000</v>
      </c>
      <c r="H52" s="13">
        <v>353674</v>
      </c>
      <c r="I52" s="13">
        <v>0</v>
      </c>
      <c r="J52" s="23">
        <f>H52+I52</f>
        <v>353674</v>
      </c>
      <c r="K52" s="13">
        <f>H52-E52</f>
        <v>-11326</v>
      </c>
      <c r="L52" s="13">
        <v>0</v>
      </c>
      <c r="M52" s="23">
        <f>K52+L52</f>
        <v>-11326</v>
      </c>
    </row>
    <row r="53" spans="1:13" ht="36" customHeight="1" x14ac:dyDescent="0.25">
      <c r="A53" s="14" t="s">
        <v>56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13" x14ac:dyDescent="0.25">
      <c r="A54" s="13">
        <v>2</v>
      </c>
      <c r="B54" s="13" t="s">
        <v>57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ht="31.5" x14ac:dyDescent="0.25">
      <c r="A55" s="13"/>
      <c r="B55" s="31" t="s">
        <v>58</v>
      </c>
      <c r="C55" s="13" t="s">
        <v>59</v>
      </c>
      <c r="D55" s="13" t="s">
        <v>60</v>
      </c>
      <c r="E55" s="13">
        <v>108</v>
      </c>
      <c r="F55" s="13">
        <v>0</v>
      </c>
      <c r="G55" s="23">
        <f>E55+F55</f>
        <v>108</v>
      </c>
      <c r="H55" s="13">
        <v>77</v>
      </c>
      <c r="I55" s="13">
        <v>0</v>
      </c>
      <c r="J55" s="23">
        <f>H55+I55</f>
        <v>77</v>
      </c>
      <c r="K55" s="13">
        <f>H55-E55</f>
        <v>-31</v>
      </c>
      <c r="L55" s="13">
        <v>0</v>
      </c>
      <c r="M55" s="23">
        <f>K55+L55</f>
        <v>-31</v>
      </c>
    </row>
    <row r="56" spans="1:13" ht="31.5" x14ac:dyDescent="0.25">
      <c r="A56" s="13"/>
      <c r="B56" s="31" t="s">
        <v>61</v>
      </c>
      <c r="C56" s="13" t="s">
        <v>59</v>
      </c>
      <c r="D56" s="13" t="s">
        <v>60</v>
      </c>
      <c r="E56" s="13">
        <v>12</v>
      </c>
      <c r="F56" s="13">
        <v>0</v>
      </c>
      <c r="G56" s="23">
        <f>E56+F56</f>
        <v>12</v>
      </c>
      <c r="H56" s="13">
        <v>6</v>
      </c>
      <c r="I56" s="13">
        <v>0</v>
      </c>
      <c r="J56" s="23">
        <f>H56+I56</f>
        <v>6</v>
      </c>
      <c r="K56" s="13">
        <f>H56-E56</f>
        <v>-6</v>
      </c>
      <c r="L56" s="13">
        <v>0</v>
      </c>
      <c r="M56" s="23">
        <f>K56+L56</f>
        <v>-6</v>
      </c>
    </row>
    <row r="57" spans="1:13" ht="94.5" x14ac:dyDescent="0.25">
      <c r="A57" s="13"/>
      <c r="B57" s="31" t="s">
        <v>62</v>
      </c>
      <c r="C57" s="13" t="s">
        <v>59</v>
      </c>
      <c r="D57" s="13" t="s">
        <v>63</v>
      </c>
      <c r="E57" s="13">
        <v>10825</v>
      </c>
      <c r="F57" s="13">
        <v>0</v>
      </c>
      <c r="G57" s="13">
        <f>E57</f>
        <v>10825</v>
      </c>
      <c r="H57" s="13">
        <v>8825</v>
      </c>
      <c r="I57" s="13">
        <v>0</v>
      </c>
      <c r="J57" s="13">
        <v>8825</v>
      </c>
      <c r="K57" s="13">
        <f>H57-E57</f>
        <v>-2000</v>
      </c>
      <c r="L57" s="13">
        <v>0</v>
      </c>
      <c r="M57" s="13">
        <v>-2000</v>
      </c>
    </row>
    <row r="58" spans="1:13" x14ac:dyDescent="0.25">
      <c r="A58" s="13"/>
      <c r="B58" s="32" t="s">
        <v>64</v>
      </c>
      <c r="C58" s="13" t="s">
        <v>59</v>
      </c>
      <c r="D58" s="13" t="s">
        <v>60</v>
      </c>
      <c r="E58" s="13">
        <v>192</v>
      </c>
      <c r="F58" s="13">
        <v>0</v>
      </c>
      <c r="G58" s="13">
        <f>E58+F58</f>
        <v>192</v>
      </c>
      <c r="H58" s="13">
        <v>192</v>
      </c>
      <c r="I58" s="13">
        <v>0</v>
      </c>
      <c r="J58" s="13">
        <f>H58+I58</f>
        <v>192</v>
      </c>
      <c r="K58" s="13">
        <f>H58-E58</f>
        <v>0</v>
      </c>
      <c r="L58" s="13">
        <v>0</v>
      </c>
      <c r="M58" s="23">
        <f>K58+L58</f>
        <v>0</v>
      </c>
    </row>
    <row r="59" spans="1:13" ht="33" customHeight="1" x14ac:dyDescent="0.25">
      <c r="A59" s="14" t="s">
        <v>65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1:13" x14ac:dyDescent="0.25">
      <c r="A60" s="13">
        <v>3</v>
      </c>
      <c r="B60" s="13" t="s">
        <v>66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3" ht="47.25" x14ac:dyDescent="0.25">
      <c r="A61" s="13"/>
      <c r="B61" s="31" t="s">
        <v>67</v>
      </c>
      <c r="C61" s="13" t="s">
        <v>51</v>
      </c>
      <c r="D61" s="13" t="s">
        <v>68</v>
      </c>
      <c r="E61" s="33">
        <f>E49/E55</f>
        <v>1351.851851851852</v>
      </c>
      <c r="F61" s="33">
        <v>0</v>
      </c>
      <c r="G61" s="34">
        <f>E61+F61</f>
        <v>1351.851851851852</v>
      </c>
      <c r="H61" s="33">
        <f>H49/H55</f>
        <v>1867.1428571428571</v>
      </c>
      <c r="I61" s="33">
        <v>0</v>
      </c>
      <c r="J61" s="34">
        <f>H61+I61</f>
        <v>1867.1428571428571</v>
      </c>
      <c r="K61" s="33">
        <f>H61-E61</f>
        <v>515.29100529100515</v>
      </c>
      <c r="L61" s="33">
        <v>0</v>
      </c>
      <c r="M61" s="34">
        <f>K61+L61</f>
        <v>515.29100529100515</v>
      </c>
    </row>
    <row r="62" spans="1:13" ht="47.25" x14ac:dyDescent="0.25">
      <c r="A62" s="13"/>
      <c r="B62" s="31" t="s">
        <v>69</v>
      </c>
      <c r="C62" s="13" t="s">
        <v>51</v>
      </c>
      <c r="D62" s="13" t="s">
        <v>68</v>
      </c>
      <c r="E62" s="33">
        <f>E50/E56</f>
        <v>1166.6666666666667</v>
      </c>
      <c r="F62" s="33">
        <v>0</v>
      </c>
      <c r="G62" s="34">
        <f>E62+F62</f>
        <v>1166.6666666666667</v>
      </c>
      <c r="H62" s="33">
        <f>H50/H56</f>
        <v>2076.8333333333335</v>
      </c>
      <c r="I62" s="33">
        <v>0</v>
      </c>
      <c r="J62" s="34">
        <f>H62+I62</f>
        <v>2076.8333333333335</v>
      </c>
      <c r="K62" s="33">
        <f>H62-E62</f>
        <v>910.16666666666674</v>
      </c>
      <c r="L62" s="33">
        <v>0</v>
      </c>
      <c r="M62" s="34">
        <f>K62+L62</f>
        <v>910.16666666666674</v>
      </c>
    </row>
    <row r="63" spans="1:13" ht="47.25" x14ac:dyDescent="0.25">
      <c r="A63" s="13"/>
      <c r="B63" s="13" t="s">
        <v>70</v>
      </c>
      <c r="C63" s="13" t="s">
        <v>51</v>
      </c>
      <c r="D63" s="13" t="s">
        <v>68</v>
      </c>
      <c r="E63" s="33">
        <f>E51/E57</f>
        <v>34.18013856812933</v>
      </c>
      <c r="F63" s="33">
        <v>0</v>
      </c>
      <c r="G63" s="34">
        <f>E63+F63</f>
        <v>34.18013856812933</v>
      </c>
      <c r="H63" s="33">
        <f>H51/H57</f>
        <v>40.997167138810198</v>
      </c>
      <c r="I63" s="33">
        <v>0</v>
      </c>
      <c r="J63" s="34">
        <f>H63+I63</f>
        <v>40.997167138810198</v>
      </c>
      <c r="K63" s="33">
        <f>H63-E63</f>
        <v>6.8170285706808684</v>
      </c>
      <c r="L63" s="33">
        <v>0</v>
      </c>
      <c r="M63" s="34">
        <f>K63+L63</f>
        <v>6.8170285706808684</v>
      </c>
    </row>
    <row r="64" spans="1:13" ht="63" x14ac:dyDescent="0.25">
      <c r="A64" s="13"/>
      <c r="B64" s="13" t="s">
        <v>71</v>
      </c>
      <c r="C64" s="13" t="s">
        <v>51</v>
      </c>
      <c r="D64" s="13" t="s">
        <v>68</v>
      </c>
      <c r="E64" s="33">
        <f>E52/E58</f>
        <v>1901.0416666666667</v>
      </c>
      <c r="F64" s="33">
        <v>0</v>
      </c>
      <c r="G64" s="34">
        <f>E64</f>
        <v>1901.0416666666667</v>
      </c>
      <c r="H64" s="33">
        <f>H52/H58</f>
        <v>1842.0520833333333</v>
      </c>
      <c r="I64" s="33">
        <v>0</v>
      </c>
      <c r="J64" s="34">
        <f>H64</f>
        <v>1842.0520833333333</v>
      </c>
      <c r="K64" s="33">
        <f>H64-E64</f>
        <v>-58.989583333333485</v>
      </c>
      <c r="L64" s="33">
        <v>0</v>
      </c>
      <c r="M64" s="34">
        <f>K64</f>
        <v>-58.989583333333485</v>
      </c>
    </row>
    <row r="65" spans="1:13" ht="32.25" customHeight="1" x14ac:dyDescent="0.25">
      <c r="A65" s="14" t="s">
        <v>72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25">
      <c r="A66" s="13">
        <v>4</v>
      </c>
      <c r="B66" s="13" t="s">
        <v>73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ht="88.5" customHeight="1" x14ac:dyDescent="0.25">
      <c r="A67" s="13"/>
      <c r="B67" s="31" t="s">
        <v>74</v>
      </c>
      <c r="C67" s="13" t="s">
        <v>75</v>
      </c>
      <c r="D67" s="13" t="s">
        <v>68</v>
      </c>
      <c r="E67" s="35">
        <v>35</v>
      </c>
      <c r="F67" s="35">
        <v>0</v>
      </c>
      <c r="G67" s="27">
        <f>E67+F67</f>
        <v>35</v>
      </c>
      <c r="H67" s="35">
        <v>25</v>
      </c>
      <c r="I67" s="35">
        <v>0</v>
      </c>
      <c r="J67" s="27">
        <f>H67+I67</f>
        <v>25</v>
      </c>
      <c r="K67" s="35">
        <f>E67-H67</f>
        <v>10</v>
      </c>
      <c r="L67" s="35">
        <v>0</v>
      </c>
      <c r="M67" s="27">
        <f>K67+L67</f>
        <v>10</v>
      </c>
    </row>
    <row r="68" spans="1:13" ht="45" x14ac:dyDescent="0.25">
      <c r="A68" s="13"/>
      <c r="B68" s="32" t="s">
        <v>76</v>
      </c>
      <c r="C68" s="13" t="s">
        <v>75</v>
      </c>
      <c r="D68" s="13" t="s">
        <v>68</v>
      </c>
      <c r="E68" s="35">
        <v>100</v>
      </c>
      <c r="F68" s="35">
        <v>0</v>
      </c>
      <c r="G68" s="27">
        <f>E68+F68</f>
        <v>100</v>
      </c>
      <c r="H68" s="35">
        <v>50</v>
      </c>
      <c r="I68" s="35">
        <v>0</v>
      </c>
      <c r="J68" s="27">
        <f>H68+I68</f>
        <v>50</v>
      </c>
      <c r="K68" s="35">
        <f>E68-H68</f>
        <v>50</v>
      </c>
      <c r="L68" s="35">
        <v>0</v>
      </c>
      <c r="M68" s="27">
        <f>K68+L68</f>
        <v>50</v>
      </c>
    </row>
    <row r="69" spans="1:13" ht="36.75" customHeight="1" x14ac:dyDescent="0.25">
      <c r="A69" s="13"/>
      <c r="B69" s="31" t="s">
        <v>77</v>
      </c>
      <c r="C69" s="13" t="s">
        <v>75</v>
      </c>
      <c r="D69" s="13" t="s">
        <v>68</v>
      </c>
      <c r="E69" s="35">
        <v>100</v>
      </c>
      <c r="F69" s="35">
        <v>0</v>
      </c>
      <c r="G69" s="27">
        <f>E69+F69</f>
        <v>100</v>
      </c>
      <c r="H69" s="35">
        <v>100</v>
      </c>
      <c r="I69" s="35">
        <v>0</v>
      </c>
      <c r="J69" s="27">
        <f>H69+I69</f>
        <v>100</v>
      </c>
      <c r="K69" s="35">
        <f>E69-H69</f>
        <v>0</v>
      </c>
      <c r="L69" s="35">
        <v>0</v>
      </c>
      <c r="M69" s="27">
        <f>K69+L69</f>
        <v>0</v>
      </c>
    </row>
    <row r="70" spans="1:13" ht="36.75" customHeight="1" x14ac:dyDescent="0.25">
      <c r="A70" s="13"/>
      <c r="B70" s="31" t="s">
        <v>77</v>
      </c>
      <c r="C70" s="13" t="s">
        <v>75</v>
      </c>
      <c r="D70" s="13" t="s">
        <v>68</v>
      </c>
      <c r="E70" s="35">
        <v>100</v>
      </c>
      <c r="F70" s="35">
        <v>0</v>
      </c>
      <c r="G70" s="27">
        <v>100</v>
      </c>
      <c r="H70" s="35">
        <v>100</v>
      </c>
      <c r="I70" s="35">
        <v>0</v>
      </c>
      <c r="J70" s="27">
        <v>100</v>
      </c>
      <c r="K70" s="35">
        <v>0</v>
      </c>
      <c r="L70" s="35">
        <v>0</v>
      </c>
      <c r="M70" s="27">
        <v>0</v>
      </c>
    </row>
    <row r="71" spans="1:13" ht="33" customHeight="1" x14ac:dyDescent="0.25">
      <c r="A71" s="14" t="s">
        <v>78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</row>
    <row r="72" spans="1:13" ht="29.25" customHeight="1" x14ac:dyDescent="0.25">
      <c r="A72" s="14" t="s">
        <v>79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3" x14ac:dyDescent="0.25">
      <c r="A73" s="16"/>
    </row>
    <row r="74" spans="1:13" ht="30" customHeight="1" x14ac:dyDescent="0.25">
      <c r="A74" s="12" t="s">
        <v>80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</row>
    <row r="75" spans="1:13" ht="6.75" customHeight="1" x14ac:dyDescent="0.25">
      <c r="A75" s="12" t="s">
        <v>81</v>
      </c>
      <c r="B75" s="12"/>
      <c r="C75" s="12"/>
      <c r="D75" s="12"/>
    </row>
    <row r="76" spans="1:13" ht="19.5" customHeight="1" x14ac:dyDescent="0.25">
      <c r="A76" s="37" t="s">
        <v>82</v>
      </c>
      <c r="B76" s="37"/>
      <c r="C76" s="37"/>
      <c r="D76" s="37"/>
    </row>
    <row r="77" spans="1:13" x14ac:dyDescent="0.25">
      <c r="A77" s="38" t="s">
        <v>83</v>
      </c>
      <c r="B77" s="38"/>
      <c r="C77" s="38"/>
      <c r="D77" s="38"/>
      <c r="E77" s="38"/>
    </row>
    <row r="78" spans="1:13" x14ac:dyDescent="0.25">
      <c r="A78" s="38"/>
      <c r="B78" s="38"/>
      <c r="C78" s="38"/>
      <c r="D78" s="38"/>
      <c r="E78" s="38"/>
      <c r="G78" s="39"/>
      <c r="H78" s="39"/>
      <c r="J78" s="40" t="s">
        <v>84</v>
      </c>
      <c r="K78" s="40"/>
      <c r="L78" s="40"/>
      <c r="M78" s="40"/>
    </row>
    <row r="79" spans="1:13" ht="15.75" customHeight="1" x14ac:dyDescent="0.25">
      <c r="A79" s="41"/>
      <c r="B79" s="41"/>
      <c r="C79" s="41"/>
      <c r="D79" s="41"/>
      <c r="E79" s="41"/>
      <c r="J79" s="42" t="s">
        <v>85</v>
      </c>
      <c r="K79" s="42"/>
      <c r="L79" s="42"/>
      <c r="M79" s="42"/>
    </row>
    <row r="80" spans="1:13" ht="43.5" customHeight="1" x14ac:dyDescent="0.25">
      <c r="A80" s="38" t="s">
        <v>86</v>
      </c>
      <c r="B80" s="38"/>
      <c r="C80" s="38"/>
      <c r="D80" s="38"/>
      <c r="E80" s="38"/>
      <c r="G80" s="39"/>
      <c r="H80" s="39"/>
      <c r="J80" s="40" t="s">
        <v>87</v>
      </c>
      <c r="K80" s="40"/>
      <c r="L80" s="40"/>
      <c r="M80" s="40"/>
    </row>
    <row r="81" spans="1:13" ht="15.75" customHeight="1" x14ac:dyDescent="0.25">
      <c r="A81" s="38"/>
      <c r="B81" s="38"/>
      <c r="C81" s="38"/>
      <c r="D81" s="38"/>
      <c r="E81" s="38"/>
      <c r="J81" s="42" t="s">
        <v>85</v>
      </c>
      <c r="K81" s="42"/>
      <c r="L81" s="42"/>
      <c r="M81" s="42"/>
    </row>
  </sheetData>
  <mergeCells count="63">
    <mergeCell ref="J79:M79"/>
    <mergeCell ref="A80:E81"/>
    <mergeCell ref="G80:H80"/>
    <mergeCell ref="J80:M80"/>
    <mergeCell ref="J81:M81"/>
    <mergeCell ref="A71:M71"/>
    <mergeCell ref="A72:M72"/>
    <mergeCell ref="A74:M74"/>
    <mergeCell ref="A75:D75"/>
    <mergeCell ref="A77:E78"/>
    <mergeCell ref="G78:H78"/>
    <mergeCell ref="J78:M78"/>
    <mergeCell ref="E45:G45"/>
    <mergeCell ref="H45:J45"/>
    <mergeCell ref="K45:M45"/>
    <mergeCell ref="A53:M53"/>
    <mergeCell ref="A59:M59"/>
    <mergeCell ref="A65:M65"/>
    <mergeCell ref="B40:D40"/>
    <mergeCell ref="B41:D41"/>
    <mergeCell ref="A45:A46"/>
    <mergeCell ref="B45:B46"/>
    <mergeCell ref="C45:C46"/>
    <mergeCell ref="D45:D46"/>
    <mergeCell ref="B32:D32"/>
    <mergeCell ref="B33:D33"/>
    <mergeCell ref="A34:M34"/>
    <mergeCell ref="A36:M36"/>
    <mergeCell ref="A38:A39"/>
    <mergeCell ref="B38:D39"/>
    <mergeCell ref="E38:G38"/>
    <mergeCell ref="H38:J38"/>
    <mergeCell ref="K38:M38"/>
    <mergeCell ref="U26:W26"/>
    <mergeCell ref="X26:Z26"/>
    <mergeCell ref="B28:D28"/>
    <mergeCell ref="B29:D29"/>
    <mergeCell ref="B30:D30"/>
    <mergeCell ref="B31:D31"/>
    <mergeCell ref="A26:A27"/>
    <mergeCell ref="B26:D27"/>
    <mergeCell ref="E26:G26"/>
    <mergeCell ref="H26:J26"/>
    <mergeCell ref="K26:M26"/>
    <mergeCell ref="R26:T26"/>
    <mergeCell ref="A13:M13"/>
    <mergeCell ref="B14:M14"/>
    <mergeCell ref="B15:M15"/>
    <mergeCell ref="B20:M20"/>
    <mergeCell ref="B21:M21"/>
    <mergeCell ref="B22:M22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2021-03-11T08:52:48Z</dcterms:created>
  <dcterms:modified xsi:type="dcterms:W3CDTF">2021-03-11T08:53:22Z</dcterms:modified>
</cp:coreProperties>
</file>