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bookViews>
    <workbookView xWindow="0" yWindow="0" windowWidth="20490" windowHeight="7605"/>
  </bookViews>
  <sheets>
    <sheet name="звіт з 01.01.2020" sheetId="1" r:id="rId1"/>
  </sheets>
  <definedNames>
    <definedName name="_xlnm.Print_Area" localSheetId="0">'звіт з 01.01.2020'!$A$1:$M$89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8" i="1" l="1"/>
  <c r="M78" i="1" s="1"/>
  <c r="J78" i="1"/>
  <c r="G78" i="1"/>
  <c r="K77" i="1"/>
  <c r="M77" i="1" s="1"/>
  <c r="J77" i="1"/>
  <c r="G77" i="1"/>
  <c r="K76" i="1"/>
  <c r="M76" i="1" s="1"/>
  <c r="J76" i="1"/>
  <c r="G76" i="1"/>
  <c r="H73" i="1"/>
  <c r="J73" i="1" s="1"/>
  <c r="G73" i="1"/>
  <c r="J72" i="1"/>
  <c r="H72" i="1"/>
  <c r="K72" i="1" s="1"/>
  <c r="M72" i="1" s="1"/>
  <c r="G72" i="1"/>
  <c r="H71" i="1"/>
  <c r="J71" i="1" s="1"/>
  <c r="G71" i="1"/>
  <c r="J70" i="1"/>
  <c r="H70" i="1"/>
  <c r="K70" i="1" s="1"/>
  <c r="M70" i="1" s="1"/>
  <c r="G70" i="1"/>
  <c r="L68" i="1"/>
  <c r="I68" i="1"/>
  <c r="H68" i="1"/>
  <c r="K68" i="1" s="1"/>
  <c r="M68" i="1" s="1"/>
  <c r="G68" i="1"/>
  <c r="J67" i="1"/>
  <c r="H67" i="1"/>
  <c r="K67" i="1" s="1"/>
  <c r="M67" i="1" s="1"/>
  <c r="G67" i="1"/>
  <c r="H66" i="1"/>
  <c r="J66" i="1" s="1"/>
  <c r="G66" i="1"/>
  <c r="M63" i="1"/>
  <c r="K63" i="1"/>
  <c r="J63" i="1"/>
  <c r="G63" i="1"/>
  <c r="M62" i="1"/>
  <c r="K62" i="1"/>
  <c r="J62" i="1"/>
  <c r="G62" i="1"/>
  <c r="M61" i="1"/>
  <c r="K61" i="1"/>
  <c r="J61" i="1"/>
  <c r="G61" i="1"/>
  <c r="M60" i="1"/>
  <c r="K60" i="1"/>
  <c r="J60" i="1"/>
  <c r="G60" i="1"/>
  <c r="M58" i="1"/>
  <c r="K58" i="1"/>
  <c r="J58" i="1"/>
  <c r="G58" i="1"/>
  <c r="M57" i="1"/>
  <c r="K57" i="1"/>
  <c r="J57" i="1"/>
  <c r="G57" i="1"/>
  <c r="M54" i="1"/>
  <c r="K54" i="1"/>
  <c r="J54" i="1"/>
  <c r="G54" i="1"/>
  <c r="M53" i="1"/>
  <c r="K53" i="1"/>
  <c r="J53" i="1"/>
  <c r="G53" i="1"/>
  <c r="M52" i="1"/>
  <c r="K52" i="1"/>
  <c r="J52" i="1"/>
  <c r="G52" i="1"/>
  <c r="M51" i="1"/>
  <c r="K51" i="1"/>
  <c r="J51" i="1"/>
  <c r="G51" i="1"/>
  <c r="J50" i="1"/>
  <c r="H50" i="1"/>
  <c r="K50" i="1" s="1"/>
  <c r="M50" i="1" s="1"/>
  <c r="G50" i="1"/>
  <c r="K49" i="1"/>
  <c r="M49" i="1" s="1"/>
  <c r="J49" i="1"/>
  <c r="G49" i="1"/>
  <c r="K48" i="1"/>
  <c r="M48" i="1" s="1"/>
  <c r="J48" i="1"/>
  <c r="G48" i="1"/>
  <c r="L32" i="1"/>
  <c r="J32" i="1"/>
  <c r="I32" i="1"/>
  <c r="H32" i="1"/>
  <c r="F32" i="1"/>
  <c r="E32" i="1"/>
  <c r="L31" i="1"/>
  <c r="K31" i="1"/>
  <c r="K32" i="1" s="1"/>
  <c r="J31" i="1"/>
  <c r="G31" i="1"/>
  <c r="G32" i="1" s="1"/>
  <c r="M31" i="1" l="1"/>
  <c r="M32" i="1" s="1"/>
  <c r="K66" i="1"/>
  <c r="M66" i="1" s="1"/>
  <c r="J68" i="1"/>
  <c r="K71" i="1"/>
  <c r="M71" i="1" s="1"/>
  <c r="K73" i="1"/>
  <c r="M73" i="1" s="1"/>
</calcChain>
</file>

<file path=xl/sharedStrings.xml><?xml version="1.0" encoding="utf-8"?>
<sst xmlns="http://schemas.openxmlformats.org/spreadsheetml/2006/main" count="171" uniqueCount="103">
  <si>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</si>
  <si>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</si>
  <si>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</si>
  <si>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</si>
  <si>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0200000</t>
  </si>
  <si>
    <t>Виконавчий комітет Глухівської міської ради Сумської області</t>
  </si>
  <si>
    <t>(код)</t>
  </si>
  <si>
    <t>(найменування головного розпорядника)</t>
  </si>
  <si>
    <t>2.</t>
  </si>
  <si>
    <t>0210000</t>
  </si>
  <si>
    <t>(найменування відповідального виконавця)</t>
  </si>
  <si>
    <t>3.</t>
  </si>
  <si>
    <t>0210160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</si>
  <si>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</si>
  <si>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</si>
  <si>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</si>
  <si>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</si>
  <si>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</si>
  <si>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</si>
  <si>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</si>
  <si>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</si>
  <si>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 xml:space="preserve">Організаційне, інформаційно-аналітичне та матеріально-технічне забезпечення діяльності  міської ради та її виконавчого комітету </t>
  </si>
  <si>
    <t xml:space="preserve">5. Мета бюджетної програми: Забезпечення виконання наданих законодавством повноважень. </t>
  </si>
  <si>
    <t>6. Завдання бюджетної програми</t>
  </si>
  <si>
    <t>Завдання</t>
  </si>
  <si>
    <t>Здійснення наданих законодавством повноважень</t>
  </si>
  <si>
    <t>Здійснення заходів з енергозбереження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</si>
  <si>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</si>
  <si>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</si>
  <si>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</si>
  <si>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</si>
  <si>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</si>
  <si>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</si>
  <si>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</si>
  <si>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</si>
  <si>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</si>
  <si>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Здійснення виконавчим комітетом Глухівської міської ради Сумської області наданих законодавством повноважень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</si>
  <si>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</si>
  <si>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програми: Розбіжність виникла за рахунок економного витрачання бюджетних коштів та проведення заходів з енергозбереження.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</si>
  <si>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</si>
  <si>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</si>
  <si>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</si>
  <si>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</si>
  <si>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</si>
  <si>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</si>
  <si>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</si>
  <si>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</si>
  <si>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</si>
  <si>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кількість штатних одиниць</t>
  </si>
  <si>
    <t>од.</t>
  </si>
  <si>
    <t>штатний розпис</t>
  </si>
  <si>
    <t>площа адміністративних приміщень</t>
  </si>
  <si>
    <t>кв.м</t>
  </si>
  <si>
    <t>інвентарна справа</t>
  </si>
  <si>
    <t>обсяг видатків на оплату комунальних послуг  та енергоносіїв, всього, з них на:</t>
  </si>
  <si>
    <t>грн.</t>
  </si>
  <si>
    <t>кошторис</t>
  </si>
  <si>
    <t>оплату теплопостачання</t>
  </si>
  <si>
    <t>оплату водопостачання</t>
  </si>
  <si>
    <t>оплату електроенергії</t>
  </si>
  <si>
    <t>оплата інших енергоносіїв та інших комунальних послуг</t>
  </si>
  <si>
    <t>Пояснення щодо причин розбіжностей між фактичними та затвердженими результативними показниками: Розбіжність виникла за рахунок економного витрачання енергоресурсів за рахунок проведення заходів з енергозбереження.</t>
  </si>
  <si>
    <t>продукту</t>
  </si>
  <si>
    <t xml:space="preserve">кількість отриманих листів, звернень, заяв, скарг </t>
  </si>
  <si>
    <t>шт.</t>
  </si>
  <si>
    <t>журнал реєстрації</t>
  </si>
  <si>
    <t>кількість прийнятих нормативно-правових актів</t>
  </si>
  <si>
    <t>обсяг споживання продукту у натуральному вираз, у тому числі:</t>
  </si>
  <si>
    <t>теплопостачання</t>
  </si>
  <si>
    <t>Гкал</t>
  </si>
  <si>
    <t>звіт, кошторис</t>
  </si>
  <si>
    <t>водопостачання</t>
  </si>
  <si>
    <t>куб.м</t>
  </si>
  <si>
    <t>електроенергії</t>
  </si>
  <si>
    <t>Квт.год</t>
  </si>
  <si>
    <t>інших енергоносіїв та інших комунальних послуг</t>
  </si>
  <si>
    <t>Пояснення щодо причин розбіжностей між фактичними та затвердженими результативними показниками: Розбіжність виникла за рахунок більшої  кількості надходжень звернень, заяв, скарг, пропозицій та  прийняття нормативно-правових документів.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</si>
  <si>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</si>
  <si>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</si>
  <si>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</si>
  <si>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</si>
  <si>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звіт</t>
  </si>
  <si>
    <t>середній обсяг споживання комунальних послуг та енергоносіїв, у тому числі:</t>
  </si>
  <si>
    <t>Гкал на 1 кв.м опалюв. площі</t>
  </si>
  <si>
    <t>куб.м на 1 особу</t>
  </si>
  <si>
    <t>кВт.год на 1 особу</t>
  </si>
  <si>
    <t>Пояснення щодо причин розбіжностей між фактичними та затвердженими результативними показниками: Розбіжність виникла за рахунок більшої  кількості надходжень звернень, заяв, скарг, пропозицій та  прийняття нормативно-правових документів, та економного витрачання коштів.</t>
  </si>
  <si>
    <t>якості</t>
  </si>
  <si>
    <t>відсоток прийнятих нормативно-правових актів у загальній кількості підготовлених</t>
  </si>
  <si>
    <t>%</t>
  </si>
  <si>
    <t>відсоток вчасно виконаних доручень до їх загальної кількості</t>
  </si>
  <si>
    <t>% здійснення заходів з енергозбереження</t>
  </si>
  <si>
    <t>розр.</t>
  </si>
  <si>
    <t>Пояснення щодо причин розбіжностей між фактичними та затвердженими результативними показниками</t>
  </si>
  <si>
    <t xml:space="preserve">Аналіз стану виконання результативних показників: Результативні показники, що характеризують  виконання бюджетної програми показали економне витрачання бюджетних коштів, проведення заходів з енергозбереження, збільшення більшої кількості надходжень звернень, заяв, скарг та прийняття нормативно -правових документів.    </t>
  </si>
  <si>
    <t>10. Узагальнений висновок про виконання бюджетної програми. Основні завдання діяльності головного розпорядника виконано.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</si>
  <si>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</si>
  <si>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</si>
  <si>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установи - головного розпорядника бюджетних коштів</t>
  </si>
  <si>
    <t>Н. ВАЙЛО</t>
  </si>
  <si>
    <t>(ініціали/ініціал, прізвище)</t>
  </si>
  <si>
    <t>Керівник самостійного структурного підрозділу з фінансово-економічних питань - головного розпорядника бюджетних коштів</t>
  </si>
  <si>
    <t>Ю. ШУМИЛІНА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</si>
</sst>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 Cyr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right" vertical="center"/>
    </xf>
    <xf numFmtId="1" fontId="4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9"/>
  <sheetViews>
    <sheetView tabSelected="1" topLeftCell="A61" zoomScaleNormal="100" workbookViewId="0">
      <selection activeCell="K54" sqref="K54"/>
    </sheetView>
  </sheetViews>
  <sheetFormatPr defaultRowHeight="15.75" x14ac:dyDescent="0.25"/>
  <cols>
    <col min="1" max="1" width="4.42578125" style="1" customWidth="1"/>
    <col min="2" max="2" width="21.5703125" style="1" customWidth="1"/>
    <col min="3" max="3" width="11.140625" style="1" customWidth="1"/>
    <col min="4" max="4" width="11.5703125" style="1" customWidth="1"/>
    <col min="5" max="5" width="14.5703125" style="1" customWidth="1"/>
    <col min="6" max="6" width="13" style="1" customWidth="1"/>
    <col min="7" max="7" width="15.140625" style="1" customWidth="1"/>
    <col min="8" max="8" width="14.7109375" style="1" customWidth="1"/>
    <col min="9" max="9" width="13" style="1" customWidth="1"/>
    <col min="10" max="10" width="14.42578125" style="1" customWidth="1"/>
    <col min="11" max="13" width="13" style="1" customWidth="1"/>
    <col min="14" max="16384" width="9.140625" style="1"/>
  </cols>
  <sheetData>
    <row r="1" spans="1:13" ht="15.75" customHeight="1" x14ac:dyDescent="0.25">
      <c r="J1" s="2" t="s">
        <v>0</v>
      </c>
      <c r="K1" s="2"/>
      <c r="L1" s="2"/>
      <c r="M1" s="2"/>
    </row>
    <row r="2" spans="1:13" x14ac:dyDescent="0.25">
      <c r="J2" s="2"/>
      <c r="K2" s="2"/>
      <c r="L2" s="2"/>
      <c r="M2" s="2"/>
    </row>
    <row r="3" spans="1:13" x14ac:dyDescent="0.25">
      <c r="J3" s="2"/>
      <c r="K3" s="2"/>
      <c r="L3" s="2"/>
      <c r="M3" s="2"/>
    </row>
    <row r="4" spans="1:13" x14ac:dyDescent="0.25">
      <c r="J4" s="2"/>
      <c r="K4" s="2"/>
      <c r="L4" s="2"/>
      <c r="M4" s="2"/>
    </row>
    <row r="5" spans="1:13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4" t="s">
        <v>3</v>
      </c>
      <c r="B7" s="5" t="s">
        <v>4</v>
      </c>
      <c r="C7" s="6"/>
      <c r="E7" s="7" t="s">
        <v>5</v>
      </c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4"/>
      <c r="B8" s="8" t="s">
        <v>6</v>
      </c>
      <c r="C8" s="6"/>
      <c r="E8" s="9" t="s">
        <v>7</v>
      </c>
      <c r="F8" s="9"/>
      <c r="G8" s="9"/>
      <c r="H8" s="9"/>
      <c r="I8" s="9"/>
      <c r="J8" s="9"/>
      <c r="K8" s="9"/>
      <c r="L8" s="9"/>
      <c r="M8" s="9"/>
    </row>
    <row r="9" spans="1:13" x14ac:dyDescent="0.25">
      <c r="A9" s="4" t="s">
        <v>8</v>
      </c>
      <c r="B9" s="5" t="s">
        <v>9</v>
      </c>
      <c r="C9" s="6"/>
      <c r="E9" s="7" t="s">
        <v>5</v>
      </c>
      <c r="F9" s="7"/>
      <c r="G9" s="7"/>
      <c r="H9" s="7"/>
      <c r="I9" s="7"/>
      <c r="J9" s="7"/>
      <c r="K9" s="7"/>
      <c r="L9" s="7"/>
      <c r="M9" s="7"/>
    </row>
    <row r="10" spans="1:13" ht="15" customHeight="1" x14ac:dyDescent="0.25">
      <c r="A10" s="4"/>
      <c r="B10" s="8" t="s">
        <v>6</v>
      </c>
      <c r="C10" s="6"/>
      <c r="E10" s="10" t="s">
        <v>10</v>
      </c>
      <c r="F10" s="10"/>
      <c r="G10" s="10"/>
      <c r="H10" s="10"/>
      <c r="I10" s="10"/>
      <c r="J10" s="10"/>
      <c r="K10" s="10"/>
      <c r="L10" s="10"/>
      <c r="M10" s="10"/>
    </row>
    <row r="11" spans="1:13" ht="33.75" customHeight="1" x14ac:dyDescent="0.25">
      <c r="A11" s="4" t="s">
        <v>11</v>
      </c>
      <c r="B11" s="5" t="s">
        <v>12</v>
      </c>
      <c r="C11" s="5" t="s">
        <v>13</v>
      </c>
      <c r="E11" s="11" t="s">
        <v>14</v>
      </c>
      <c r="F11" s="11"/>
      <c r="G11" s="11"/>
      <c r="H11" s="11"/>
      <c r="I11" s="11"/>
      <c r="J11" s="11"/>
      <c r="K11" s="11"/>
      <c r="L11" s="11"/>
      <c r="M11" s="11"/>
    </row>
    <row r="12" spans="1:13" ht="15" customHeight="1" x14ac:dyDescent="0.25">
      <c r="A12" s="4"/>
      <c r="B12" s="12" t="s">
        <v>15</v>
      </c>
      <c r="C12" s="12" t="s">
        <v>16</v>
      </c>
      <c r="E12" s="9" t="s">
        <v>17</v>
      </c>
      <c r="F12" s="9"/>
      <c r="G12" s="9"/>
      <c r="H12" s="9"/>
      <c r="I12" s="9"/>
      <c r="J12" s="9"/>
      <c r="K12" s="9"/>
      <c r="L12" s="9"/>
      <c r="M12" s="9"/>
    </row>
    <row r="13" spans="1:13" ht="19.5" customHeight="1" x14ac:dyDescent="0.25">
      <c r="A13" s="13" t="s">
        <v>18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x14ac:dyDescent="0.25">
      <c r="A14" s="14"/>
    </row>
    <row r="15" spans="1:13" ht="31.5" x14ac:dyDescent="0.25">
      <c r="A15" s="15" t="s">
        <v>19</v>
      </c>
      <c r="B15" s="16" t="s">
        <v>20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ht="15.75" customHeight="1" x14ac:dyDescent="0.25">
      <c r="A16" s="15">
        <v>1</v>
      </c>
      <c r="B16" s="17" t="s">
        <v>21</v>
      </c>
      <c r="C16" s="18"/>
      <c r="D16" s="18"/>
      <c r="E16" s="18"/>
      <c r="F16" s="18"/>
      <c r="G16" s="18"/>
      <c r="H16" s="19"/>
      <c r="I16" s="19"/>
      <c r="J16" s="19"/>
      <c r="K16" s="19"/>
      <c r="L16" s="19"/>
      <c r="M16" s="20"/>
    </row>
    <row r="17" spans="1:26" ht="10.5" customHeight="1" x14ac:dyDescent="0.25">
      <c r="A17" s="14"/>
    </row>
    <row r="18" spans="1:26" x14ac:dyDescent="0.25">
      <c r="A18" s="21" t="s">
        <v>22</v>
      </c>
    </row>
    <row r="19" spans="1:26" ht="9.75" customHeight="1" x14ac:dyDescent="0.25">
      <c r="A19" s="6"/>
    </row>
    <row r="20" spans="1:26" x14ac:dyDescent="0.25">
      <c r="A20" s="21" t="s">
        <v>23</v>
      </c>
    </row>
    <row r="21" spans="1:26" ht="7.5" customHeight="1" x14ac:dyDescent="0.25">
      <c r="A21" s="14"/>
    </row>
    <row r="22" spans="1:26" ht="32.25" customHeight="1" x14ac:dyDescent="0.25">
      <c r="A22" s="15" t="s">
        <v>19</v>
      </c>
      <c r="B22" s="16" t="s">
        <v>24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26" x14ac:dyDescent="0.25">
      <c r="A23" s="15">
        <v>1</v>
      </c>
      <c r="B23" s="22" t="s">
        <v>25</v>
      </c>
      <c r="C23" s="23"/>
      <c r="D23" s="23"/>
      <c r="E23" s="23"/>
      <c r="F23" s="23"/>
      <c r="G23" s="23"/>
      <c r="H23" s="24"/>
      <c r="I23" s="24"/>
      <c r="J23" s="24"/>
      <c r="K23" s="24"/>
      <c r="L23" s="24"/>
      <c r="M23" s="25"/>
    </row>
    <row r="24" spans="1:26" x14ac:dyDescent="0.25">
      <c r="A24" s="15">
        <v>2</v>
      </c>
      <c r="B24" s="22" t="s">
        <v>26</v>
      </c>
      <c r="C24" s="23"/>
      <c r="D24" s="23"/>
      <c r="E24" s="23"/>
      <c r="F24" s="23"/>
      <c r="G24" s="23"/>
      <c r="H24" s="24"/>
      <c r="I24" s="24"/>
      <c r="J24" s="24"/>
      <c r="K24" s="24"/>
      <c r="L24" s="24"/>
      <c r="M24" s="25"/>
    </row>
    <row r="25" spans="1:26" x14ac:dyDescent="0.25">
      <c r="A25" s="14"/>
    </row>
    <row r="26" spans="1:26" x14ac:dyDescent="0.25">
      <c r="A26" s="21" t="s">
        <v>27</v>
      </c>
    </row>
    <row r="27" spans="1:26" x14ac:dyDescent="0.25">
      <c r="A27" s="14"/>
      <c r="M27" s="6" t="s">
        <v>28</v>
      </c>
    </row>
    <row r="28" spans="1:26" ht="30" customHeight="1" x14ac:dyDescent="0.25">
      <c r="A28" s="16" t="s">
        <v>19</v>
      </c>
      <c r="B28" s="16" t="s">
        <v>29</v>
      </c>
      <c r="C28" s="16"/>
      <c r="D28" s="16"/>
      <c r="E28" s="16" t="s">
        <v>30</v>
      </c>
      <c r="F28" s="16"/>
      <c r="G28" s="16"/>
      <c r="H28" s="16" t="s">
        <v>31</v>
      </c>
      <c r="I28" s="16"/>
      <c r="J28" s="16"/>
      <c r="K28" s="16" t="s">
        <v>32</v>
      </c>
      <c r="L28" s="16"/>
      <c r="M28" s="16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33" customHeight="1" x14ac:dyDescent="0.25">
      <c r="A29" s="16"/>
      <c r="B29" s="16"/>
      <c r="C29" s="16"/>
      <c r="D29" s="16"/>
      <c r="E29" s="15" t="s">
        <v>33</v>
      </c>
      <c r="F29" s="15" t="s">
        <v>34</v>
      </c>
      <c r="G29" s="15" t="s">
        <v>35</v>
      </c>
      <c r="H29" s="15" t="s">
        <v>33</v>
      </c>
      <c r="I29" s="15" t="s">
        <v>34</v>
      </c>
      <c r="J29" s="15" t="s">
        <v>35</v>
      </c>
      <c r="K29" s="15" t="s">
        <v>33</v>
      </c>
      <c r="L29" s="15" t="s">
        <v>34</v>
      </c>
      <c r="M29" s="15" t="s">
        <v>35</v>
      </c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25">
      <c r="A30" s="15">
        <v>1</v>
      </c>
      <c r="B30" s="16">
        <v>2</v>
      </c>
      <c r="C30" s="16"/>
      <c r="D30" s="16"/>
      <c r="E30" s="15">
        <v>3</v>
      </c>
      <c r="F30" s="15">
        <v>4</v>
      </c>
      <c r="G30" s="15">
        <v>5</v>
      </c>
      <c r="H30" s="15">
        <v>6</v>
      </c>
      <c r="I30" s="15">
        <v>7</v>
      </c>
      <c r="J30" s="15">
        <v>8</v>
      </c>
      <c r="K30" s="15">
        <v>9</v>
      </c>
      <c r="L30" s="15">
        <v>10</v>
      </c>
      <c r="M30" s="15">
        <v>11</v>
      </c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64.5" customHeight="1" x14ac:dyDescent="0.25">
      <c r="A31" s="15"/>
      <c r="B31" s="16" t="s">
        <v>36</v>
      </c>
      <c r="C31" s="16"/>
      <c r="D31" s="16"/>
      <c r="E31" s="28">
        <v>10339310</v>
      </c>
      <c r="F31" s="29">
        <v>0</v>
      </c>
      <c r="G31" s="30">
        <f>E31+F31</f>
        <v>10339310</v>
      </c>
      <c r="H31" s="29">
        <v>10147532.630000001</v>
      </c>
      <c r="I31" s="29">
        <v>0</v>
      </c>
      <c r="J31" s="30">
        <f>H31+I31</f>
        <v>10147532.630000001</v>
      </c>
      <c r="K31" s="29">
        <f>H31-E31</f>
        <v>-191777.36999999918</v>
      </c>
      <c r="L31" s="29">
        <f>I31-F31</f>
        <v>0</v>
      </c>
      <c r="M31" s="29">
        <f>K31+L31</f>
        <v>-191777.36999999918</v>
      </c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25">
      <c r="A32" s="15"/>
      <c r="B32" s="16" t="s">
        <v>37</v>
      </c>
      <c r="C32" s="16"/>
      <c r="D32" s="16"/>
      <c r="E32" s="30">
        <f>E31</f>
        <v>10339310</v>
      </c>
      <c r="F32" s="30">
        <f t="shared" ref="F32:M32" si="0">F31</f>
        <v>0</v>
      </c>
      <c r="G32" s="30">
        <f t="shared" si="0"/>
        <v>10339310</v>
      </c>
      <c r="H32" s="30">
        <f t="shared" si="0"/>
        <v>10147532.630000001</v>
      </c>
      <c r="I32" s="30">
        <f t="shared" si="0"/>
        <v>0</v>
      </c>
      <c r="J32" s="30">
        <f t="shared" si="0"/>
        <v>10147532.630000001</v>
      </c>
      <c r="K32" s="30">
        <f t="shared" si="0"/>
        <v>-191777.36999999918</v>
      </c>
      <c r="L32" s="30">
        <f t="shared" si="0"/>
        <v>0</v>
      </c>
      <c r="M32" s="30">
        <f t="shared" si="0"/>
        <v>-191777.36999999918</v>
      </c>
      <c r="R32" s="27"/>
      <c r="S32" s="27"/>
      <c r="T32" s="27"/>
      <c r="U32" s="27"/>
      <c r="V32" s="27"/>
      <c r="W32" s="27"/>
      <c r="X32" s="27"/>
      <c r="Y32" s="27"/>
      <c r="Z32" s="27"/>
    </row>
    <row r="33" spans="1:13" ht="32.25" customHeight="1" x14ac:dyDescent="0.25">
      <c r="A33" s="31" t="s">
        <v>38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 x14ac:dyDescent="0.25">
      <c r="A34" s="14"/>
    </row>
    <row r="35" spans="1:13" ht="33" customHeight="1" x14ac:dyDescent="0.25">
      <c r="A35" s="33" t="s">
        <v>39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1:13" x14ac:dyDescent="0.25">
      <c r="A36" s="14"/>
      <c r="M36" s="6" t="s">
        <v>28</v>
      </c>
    </row>
    <row r="37" spans="1:13" ht="31.5" customHeight="1" x14ac:dyDescent="0.25">
      <c r="A37" s="16" t="s">
        <v>40</v>
      </c>
      <c r="B37" s="16" t="s">
        <v>41</v>
      </c>
      <c r="C37" s="16"/>
      <c r="D37" s="16"/>
      <c r="E37" s="16" t="s">
        <v>30</v>
      </c>
      <c r="F37" s="16"/>
      <c r="G37" s="16"/>
      <c r="H37" s="16" t="s">
        <v>31</v>
      </c>
      <c r="I37" s="16"/>
      <c r="J37" s="16"/>
      <c r="K37" s="16" t="s">
        <v>32</v>
      </c>
      <c r="L37" s="16"/>
      <c r="M37" s="16"/>
    </row>
    <row r="38" spans="1:13" ht="33.75" customHeight="1" x14ac:dyDescent="0.25">
      <c r="A38" s="16"/>
      <c r="B38" s="16"/>
      <c r="C38" s="16"/>
      <c r="D38" s="16"/>
      <c r="E38" s="15" t="s">
        <v>33</v>
      </c>
      <c r="F38" s="15" t="s">
        <v>34</v>
      </c>
      <c r="G38" s="15" t="s">
        <v>35</v>
      </c>
      <c r="H38" s="15" t="s">
        <v>33</v>
      </c>
      <c r="I38" s="15" t="s">
        <v>34</v>
      </c>
      <c r="J38" s="15" t="s">
        <v>35</v>
      </c>
      <c r="K38" s="15" t="s">
        <v>33</v>
      </c>
      <c r="L38" s="15" t="s">
        <v>34</v>
      </c>
      <c r="M38" s="15" t="s">
        <v>35</v>
      </c>
    </row>
    <row r="39" spans="1:13" x14ac:dyDescent="0.25">
      <c r="A39" s="15">
        <v>1</v>
      </c>
      <c r="B39" s="16">
        <v>2</v>
      </c>
      <c r="C39" s="16"/>
      <c r="D39" s="16"/>
      <c r="E39" s="15">
        <v>3</v>
      </c>
      <c r="F39" s="15">
        <v>4</v>
      </c>
      <c r="G39" s="15">
        <v>5</v>
      </c>
      <c r="H39" s="15">
        <v>6</v>
      </c>
      <c r="I39" s="15">
        <v>7</v>
      </c>
      <c r="J39" s="15">
        <v>8</v>
      </c>
      <c r="K39" s="15">
        <v>9</v>
      </c>
      <c r="L39" s="15">
        <v>10</v>
      </c>
      <c r="M39" s="15">
        <v>11</v>
      </c>
    </row>
    <row r="40" spans="1:13" x14ac:dyDescent="0.25">
      <c r="A40" s="15"/>
      <c r="B40" s="16"/>
      <c r="C40" s="16"/>
      <c r="D40" s="16"/>
      <c r="E40" s="15"/>
      <c r="F40" s="15"/>
      <c r="G40" s="15"/>
      <c r="H40" s="15"/>
      <c r="I40" s="15"/>
      <c r="J40" s="15"/>
      <c r="K40" s="15"/>
      <c r="L40" s="15"/>
      <c r="M40" s="15"/>
    </row>
    <row r="41" spans="1:13" x14ac:dyDescent="0.25">
      <c r="A41" s="14"/>
    </row>
    <row r="42" spans="1:13" x14ac:dyDescent="0.25">
      <c r="A42" s="21" t="s">
        <v>42</v>
      </c>
    </row>
    <row r="43" spans="1:13" x14ac:dyDescent="0.25">
      <c r="A43" s="14"/>
    </row>
    <row r="44" spans="1:13" ht="29.25" customHeight="1" x14ac:dyDescent="0.25">
      <c r="A44" s="16" t="s">
        <v>40</v>
      </c>
      <c r="B44" s="16" t="s">
        <v>43</v>
      </c>
      <c r="C44" s="16" t="s">
        <v>44</v>
      </c>
      <c r="D44" s="16" t="s">
        <v>45</v>
      </c>
      <c r="E44" s="16" t="s">
        <v>30</v>
      </c>
      <c r="F44" s="16"/>
      <c r="G44" s="16"/>
      <c r="H44" s="16" t="s">
        <v>46</v>
      </c>
      <c r="I44" s="16"/>
      <c r="J44" s="16"/>
      <c r="K44" s="16" t="s">
        <v>32</v>
      </c>
      <c r="L44" s="16"/>
      <c r="M44" s="16"/>
    </row>
    <row r="45" spans="1:13" ht="30.75" customHeight="1" x14ac:dyDescent="0.25">
      <c r="A45" s="16"/>
      <c r="B45" s="16"/>
      <c r="C45" s="16"/>
      <c r="D45" s="16"/>
      <c r="E45" s="15" t="s">
        <v>33</v>
      </c>
      <c r="F45" s="15" t="s">
        <v>34</v>
      </c>
      <c r="G45" s="15" t="s">
        <v>35</v>
      </c>
      <c r="H45" s="15" t="s">
        <v>33</v>
      </c>
      <c r="I45" s="15" t="s">
        <v>34</v>
      </c>
      <c r="J45" s="15" t="s">
        <v>35</v>
      </c>
      <c r="K45" s="15" t="s">
        <v>33</v>
      </c>
      <c r="L45" s="15" t="s">
        <v>34</v>
      </c>
      <c r="M45" s="15" t="s">
        <v>35</v>
      </c>
    </row>
    <row r="46" spans="1:13" x14ac:dyDescent="0.25">
      <c r="A46" s="15">
        <v>1</v>
      </c>
      <c r="B46" s="15">
        <v>2</v>
      </c>
      <c r="C46" s="15">
        <v>3</v>
      </c>
      <c r="D46" s="15">
        <v>4</v>
      </c>
      <c r="E46" s="15">
        <v>5</v>
      </c>
      <c r="F46" s="15">
        <v>6</v>
      </c>
      <c r="G46" s="15">
        <v>7</v>
      </c>
      <c r="H46" s="15">
        <v>8</v>
      </c>
      <c r="I46" s="15">
        <v>9</v>
      </c>
      <c r="J46" s="15">
        <v>10</v>
      </c>
      <c r="K46" s="15">
        <v>11</v>
      </c>
      <c r="L46" s="15">
        <v>12</v>
      </c>
      <c r="M46" s="15">
        <v>13</v>
      </c>
    </row>
    <row r="47" spans="1:13" x14ac:dyDescent="0.25">
      <c r="A47" s="15">
        <v>1</v>
      </c>
      <c r="B47" s="15" t="s">
        <v>47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</row>
    <row r="48" spans="1:13" ht="31.5" x14ac:dyDescent="0.25">
      <c r="A48" s="15"/>
      <c r="B48" s="34" t="s">
        <v>48</v>
      </c>
      <c r="C48" s="15" t="s">
        <v>49</v>
      </c>
      <c r="D48" s="15" t="s">
        <v>50</v>
      </c>
      <c r="E48" s="29">
        <v>50.5</v>
      </c>
      <c r="F48" s="29">
        <v>0</v>
      </c>
      <c r="G48" s="30">
        <f t="shared" ref="G48:G54" si="1">E48+F48</f>
        <v>50.5</v>
      </c>
      <c r="H48" s="29">
        <v>50.5</v>
      </c>
      <c r="I48" s="29">
        <v>0</v>
      </c>
      <c r="J48" s="30">
        <f t="shared" ref="J48:J54" si="2">H48+I48</f>
        <v>50.5</v>
      </c>
      <c r="K48" s="29">
        <f>H48-E48</f>
        <v>0</v>
      </c>
      <c r="L48" s="29">
        <v>0</v>
      </c>
      <c r="M48" s="30">
        <f t="shared" ref="M48:M54" si="3">K48+L48</f>
        <v>0</v>
      </c>
    </row>
    <row r="49" spans="1:13" ht="47.25" x14ac:dyDescent="0.25">
      <c r="A49" s="15"/>
      <c r="B49" s="34" t="s">
        <v>51</v>
      </c>
      <c r="C49" s="15" t="s">
        <v>52</v>
      </c>
      <c r="D49" s="15" t="s">
        <v>53</v>
      </c>
      <c r="E49" s="29">
        <v>1163.3800000000001</v>
      </c>
      <c r="F49" s="29">
        <v>0</v>
      </c>
      <c r="G49" s="30">
        <f t="shared" si="1"/>
        <v>1163.3800000000001</v>
      </c>
      <c r="H49" s="29">
        <v>1163.3800000000001</v>
      </c>
      <c r="I49" s="29">
        <v>0</v>
      </c>
      <c r="J49" s="30">
        <f t="shared" si="2"/>
        <v>1163.3800000000001</v>
      </c>
      <c r="K49" s="29">
        <f t="shared" ref="K49:K54" si="4">H49-E49</f>
        <v>0</v>
      </c>
      <c r="L49" s="29">
        <v>0</v>
      </c>
      <c r="M49" s="30">
        <f t="shared" si="3"/>
        <v>0</v>
      </c>
    </row>
    <row r="50" spans="1:13" ht="78.75" x14ac:dyDescent="0.25">
      <c r="A50" s="15"/>
      <c r="B50" s="34" t="s">
        <v>54</v>
      </c>
      <c r="C50" s="15" t="s">
        <v>55</v>
      </c>
      <c r="D50" s="15" t="s">
        <v>56</v>
      </c>
      <c r="E50" s="29">
        <v>407400</v>
      </c>
      <c r="F50" s="29">
        <v>0</v>
      </c>
      <c r="G50" s="30">
        <f t="shared" si="1"/>
        <v>407400</v>
      </c>
      <c r="H50" s="29">
        <f>H51+H52+H53+H54</f>
        <v>372666.16000000003</v>
      </c>
      <c r="I50" s="29">
        <v>0</v>
      </c>
      <c r="J50" s="30">
        <f t="shared" si="2"/>
        <v>372666.16000000003</v>
      </c>
      <c r="K50" s="29">
        <f t="shared" si="4"/>
        <v>-34733.839999999967</v>
      </c>
      <c r="L50" s="29">
        <v>0</v>
      </c>
      <c r="M50" s="30">
        <f t="shared" si="3"/>
        <v>-34733.839999999967</v>
      </c>
    </row>
    <row r="51" spans="1:13" ht="31.5" x14ac:dyDescent="0.25">
      <c r="A51" s="15"/>
      <c r="B51" s="34" t="s">
        <v>57</v>
      </c>
      <c r="C51" s="15" t="s">
        <v>55</v>
      </c>
      <c r="D51" s="15" t="s">
        <v>56</v>
      </c>
      <c r="E51" s="29">
        <v>323200</v>
      </c>
      <c r="F51" s="29">
        <v>0</v>
      </c>
      <c r="G51" s="30">
        <f t="shared" si="1"/>
        <v>323200</v>
      </c>
      <c r="H51" s="29">
        <v>322856.59000000003</v>
      </c>
      <c r="I51" s="29">
        <v>0</v>
      </c>
      <c r="J51" s="30">
        <f t="shared" si="2"/>
        <v>322856.59000000003</v>
      </c>
      <c r="K51" s="29">
        <f t="shared" si="4"/>
        <v>-343.40999999997439</v>
      </c>
      <c r="L51" s="29">
        <v>0</v>
      </c>
      <c r="M51" s="30">
        <f t="shared" si="3"/>
        <v>-343.40999999997439</v>
      </c>
    </row>
    <row r="52" spans="1:13" ht="31.5" x14ac:dyDescent="0.25">
      <c r="A52" s="15"/>
      <c r="B52" s="34" t="s">
        <v>58</v>
      </c>
      <c r="C52" s="15" t="s">
        <v>55</v>
      </c>
      <c r="D52" s="15" t="s">
        <v>56</v>
      </c>
      <c r="E52" s="29">
        <v>4200</v>
      </c>
      <c r="F52" s="29">
        <v>0</v>
      </c>
      <c r="G52" s="30">
        <f t="shared" si="1"/>
        <v>4200</v>
      </c>
      <c r="H52" s="29">
        <v>3764.78</v>
      </c>
      <c r="I52" s="29">
        <v>0</v>
      </c>
      <c r="J52" s="30">
        <f t="shared" si="2"/>
        <v>3764.78</v>
      </c>
      <c r="K52" s="29">
        <f t="shared" si="4"/>
        <v>-435.2199999999998</v>
      </c>
      <c r="L52" s="29">
        <v>0</v>
      </c>
      <c r="M52" s="30">
        <f t="shared" si="3"/>
        <v>-435.2199999999998</v>
      </c>
    </row>
    <row r="53" spans="1:13" ht="27" customHeight="1" x14ac:dyDescent="0.25">
      <c r="A53" s="15"/>
      <c r="B53" s="34" t="s">
        <v>59</v>
      </c>
      <c r="C53" s="15" t="s">
        <v>55</v>
      </c>
      <c r="D53" s="15" t="s">
        <v>56</v>
      </c>
      <c r="E53" s="29">
        <v>78200</v>
      </c>
      <c r="F53" s="29">
        <v>0</v>
      </c>
      <c r="G53" s="30">
        <f t="shared" si="1"/>
        <v>78200</v>
      </c>
      <c r="H53" s="29">
        <v>44276.160000000003</v>
      </c>
      <c r="I53" s="29">
        <v>0</v>
      </c>
      <c r="J53" s="30">
        <f t="shared" si="2"/>
        <v>44276.160000000003</v>
      </c>
      <c r="K53" s="29">
        <f t="shared" si="4"/>
        <v>-33923.839999999997</v>
      </c>
      <c r="L53" s="29">
        <v>0</v>
      </c>
      <c r="M53" s="30">
        <f t="shared" si="3"/>
        <v>-33923.839999999997</v>
      </c>
    </row>
    <row r="54" spans="1:13" ht="46.5" customHeight="1" x14ac:dyDescent="0.25">
      <c r="A54" s="15"/>
      <c r="B54" s="34" t="s">
        <v>60</v>
      </c>
      <c r="C54" s="15" t="s">
        <v>55</v>
      </c>
      <c r="D54" s="15" t="s">
        <v>56</v>
      </c>
      <c r="E54" s="29">
        <v>1800</v>
      </c>
      <c r="F54" s="29">
        <v>0</v>
      </c>
      <c r="G54" s="30">
        <f t="shared" si="1"/>
        <v>1800</v>
      </c>
      <c r="H54" s="29">
        <v>1768.63</v>
      </c>
      <c r="I54" s="29">
        <v>0</v>
      </c>
      <c r="J54" s="30">
        <f t="shared" si="2"/>
        <v>1768.63</v>
      </c>
      <c r="K54" s="29">
        <f t="shared" si="4"/>
        <v>-31.369999999999891</v>
      </c>
      <c r="L54" s="29">
        <v>0</v>
      </c>
      <c r="M54" s="30">
        <f t="shared" si="3"/>
        <v>-31.369999999999891</v>
      </c>
    </row>
    <row r="55" spans="1:13" ht="50.25" customHeight="1" x14ac:dyDescent="0.25">
      <c r="A55" s="35" t="s">
        <v>61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</row>
    <row r="56" spans="1:13" x14ac:dyDescent="0.25">
      <c r="A56" s="15">
        <v>2</v>
      </c>
      <c r="B56" s="15" t="s">
        <v>62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</row>
    <row r="57" spans="1:13" ht="47.25" x14ac:dyDescent="0.25">
      <c r="A57" s="15"/>
      <c r="B57" s="34" t="s">
        <v>63</v>
      </c>
      <c r="C57" s="15" t="s">
        <v>64</v>
      </c>
      <c r="D57" s="15" t="s">
        <v>65</v>
      </c>
      <c r="E57" s="15">
        <v>11500</v>
      </c>
      <c r="F57" s="15">
        <v>0</v>
      </c>
      <c r="G57" s="29">
        <f>E57+F57</f>
        <v>11500</v>
      </c>
      <c r="H57" s="36">
        <v>15245</v>
      </c>
      <c r="I57" s="36">
        <v>0</v>
      </c>
      <c r="J57" s="37">
        <f t="shared" ref="J57:J63" si="5">H57+I57</f>
        <v>15245</v>
      </c>
      <c r="K57" s="36">
        <f>H57-E57</f>
        <v>3745</v>
      </c>
      <c r="L57" s="36">
        <v>0</v>
      </c>
      <c r="M57" s="37">
        <f t="shared" ref="M57:M63" si="6">K57+L57</f>
        <v>3745</v>
      </c>
    </row>
    <row r="58" spans="1:13" ht="47.25" x14ac:dyDescent="0.25">
      <c r="A58" s="15"/>
      <c r="B58" s="34" t="s">
        <v>66</v>
      </c>
      <c r="C58" s="15" t="s">
        <v>64</v>
      </c>
      <c r="D58" s="15" t="s">
        <v>65</v>
      </c>
      <c r="E58" s="15">
        <v>700</v>
      </c>
      <c r="F58" s="15">
        <v>0</v>
      </c>
      <c r="G58" s="29">
        <f>E58+F58</f>
        <v>700</v>
      </c>
      <c r="H58" s="36">
        <v>1302</v>
      </c>
      <c r="I58" s="36">
        <v>0</v>
      </c>
      <c r="J58" s="37">
        <f t="shared" si="5"/>
        <v>1302</v>
      </c>
      <c r="K58" s="36">
        <f t="shared" ref="K58:K63" si="7">H58-E58</f>
        <v>602</v>
      </c>
      <c r="L58" s="36">
        <v>0</v>
      </c>
      <c r="M58" s="37">
        <f t="shared" si="6"/>
        <v>602</v>
      </c>
    </row>
    <row r="59" spans="1:13" ht="63" x14ac:dyDescent="0.25">
      <c r="A59" s="15"/>
      <c r="B59" s="34" t="s">
        <v>67</v>
      </c>
      <c r="C59" s="15"/>
      <c r="D59" s="15"/>
      <c r="E59" s="15"/>
      <c r="F59" s="15"/>
      <c r="G59" s="15"/>
      <c r="H59" s="15"/>
      <c r="I59" s="15"/>
      <c r="J59" s="38"/>
      <c r="K59" s="15"/>
      <c r="L59" s="15"/>
      <c r="M59" s="38"/>
    </row>
    <row r="60" spans="1:13" ht="31.5" x14ac:dyDescent="0.25">
      <c r="A60" s="15"/>
      <c r="B60" s="34" t="s">
        <v>68</v>
      </c>
      <c r="C60" s="15" t="s">
        <v>69</v>
      </c>
      <c r="D60" s="15" t="s">
        <v>70</v>
      </c>
      <c r="E60" s="29">
        <v>280</v>
      </c>
      <c r="F60" s="15">
        <v>0</v>
      </c>
      <c r="G60" s="29">
        <f>E60+F60</f>
        <v>280</v>
      </c>
      <c r="H60" s="36">
        <v>193</v>
      </c>
      <c r="I60" s="36">
        <v>0</v>
      </c>
      <c r="J60" s="37">
        <f t="shared" si="5"/>
        <v>193</v>
      </c>
      <c r="K60" s="15">
        <f t="shared" si="7"/>
        <v>-87</v>
      </c>
      <c r="L60" s="15">
        <v>0</v>
      </c>
      <c r="M60" s="38">
        <f t="shared" si="6"/>
        <v>-87</v>
      </c>
    </row>
    <row r="61" spans="1:13" ht="31.5" x14ac:dyDescent="0.25">
      <c r="A61" s="15"/>
      <c r="B61" s="34" t="s">
        <v>71</v>
      </c>
      <c r="C61" s="15" t="s">
        <v>72</v>
      </c>
      <c r="D61" s="15" t="s">
        <v>70</v>
      </c>
      <c r="E61" s="29">
        <v>260</v>
      </c>
      <c r="F61" s="15">
        <v>0</v>
      </c>
      <c r="G61" s="29">
        <f>E61+F61</f>
        <v>260</v>
      </c>
      <c r="H61" s="36">
        <v>243</v>
      </c>
      <c r="I61" s="36">
        <v>0</v>
      </c>
      <c r="J61" s="37">
        <f t="shared" si="5"/>
        <v>243</v>
      </c>
      <c r="K61" s="15">
        <f t="shared" si="7"/>
        <v>-17</v>
      </c>
      <c r="L61" s="15">
        <v>0</v>
      </c>
      <c r="M61" s="38">
        <f t="shared" si="6"/>
        <v>-17</v>
      </c>
    </row>
    <row r="62" spans="1:13" ht="31.5" x14ac:dyDescent="0.25">
      <c r="A62" s="15"/>
      <c r="B62" s="34" t="s">
        <v>73</v>
      </c>
      <c r="C62" s="15" t="s">
        <v>74</v>
      </c>
      <c r="D62" s="15" t="s">
        <v>70</v>
      </c>
      <c r="E62" s="29">
        <v>23000</v>
      </c>
      <c r="F62" s="15">
        <v>0</v>
      </c>
      <c r="G62" s="29">
        <f>E62+F62</f>
        <v>23000</v>
      </c>
      <c r="H62" s="36">
        <v>15140</v>
      </c>
      <c r="I62" s="36">
        <v>0</v>
      </c>
      <c r="J62" s="37">
        <f t="shared" si="5"/>
        <v>15140</v>
      </c>
      <c r="K62" s="15">
        <f t="shared" si="7"/>
        <v>-7860</v>
      </c>
      <c r="L62" s="15">
        <v>0</v>
      </c>
      <c r="M62" s="38">
        <f t="shared" si="6"/>
        <v>-7860</v>
      </c>
    </row>
    <row r="63" spans="1:13" ht="47.25" x14ac:dyDescent="0.25">
      <c r="A63" s="15"/>
      <c r="B63" s="34" t="s">
        <v>75</v>
      </c>
      <c r="C63" s="15" t="s">
        <v>72</v>
      </c>
      <c r="D63" s="15" t="s">
        <v>70</v>
      </c>
      <c r="E63" s="29">
        <v>18</v>
      </c>
      <c r="F63" s="15">
        <v>0</v>
      </c>
      <c r="G63" s="29">
        <f>E63+F63</f>
        <v>18</v>
      </c>
      <c r="H63" s="36">
        <v>17</v>
      </c>
      <c r="I63" s="36">
        <v>0</v>
      </c>
      <c r="J63" s="37">
        <f t="shared" si="5"/>
        <v>17</v>
      </c>
      <c r="K63" s="15">
        <f t="shared" si="7"/>
        <v>-1</v>
      </c>
      <c r="L63" s="15">
        <v>0</v>
      </c>
      <c r="M63" s="38">
        <f t="shared" si="6"/>
        <v>-1</v>
      </c>
    </row>
    <row r="64" spans="1:13" ht="48" customHeight="1" x14ac:dyDescent="0.25">
      <c r="A64" s="35" t="s">
        <v>76</v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</row>
    <row r="65" spans="1:13" x14ac:dyDescent="0.25">
      <c r="A65" s="15">
        <v>3</v>
      </c>
      <c r="B65" s="15" t="s">
        <v>77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</row>
    <row r="66" spans="1:13" ht="63" x14ac:dyDescent="0.25">
      <c r="A66" s="15"/>
      <c r="B66" s="34" t="s">
        <v>78</v>
      </c>
      <c r="C66" s="15" t="s">
        <v>64</v>
      </c>
      <c r="D66" s="15" t="s">
        <v>65</v>
      </c>
      <c r="E66" s="15">
        <v>228</v>
      </c>
      <c r="F66" s="15">
        <v>0</v>
      </c>
      <c r="G66" s="29">
        <f>E66+F66</f>
        <v>228</v>
      </c>
      <c r="H66" s="39">
        <f>H57/H48</f>
        <v>301.88118811881191</v>
      </c>
      <c r="I66" s="36">
        <v>0</v>
      </c>
      <c r="J66" s="40">
        <f>H66+I66</f>
        <v>301.88118811881191</v>
      </c>
      <c r="K66" s="29">
        <f>H66-E66</f>
        <v>73.881188118811906</v>
      </c>
      <c r="L66" s="29">
        <v>0</v>
      </c>
      <c r="M66" s="30">
        <f>K66+L66</f>
        <v>73.881188118811906</v>
      </c>
    </row>
    <row r="67" spans="1:13" ht="63" x14ac:dyDescent="0.25">
      <c r="A67" s="15"/>
      <c r="B67" s="34" t="s">
        <v>79</v>
      </c>
      <c r="C67" s="15" t="s">
        <v>64</v>
      </c>
      <c r="D67" s="15" t="s">
        <v>65</v>
      </c>
      <c r="E67" s="15">
        <v>10</v>
      </c>
      <c r="F67" s="15">
        <v>0</v>
      </c>
      <c r="G67" s="29">
        <f>E67+F67</f>
        <v>10</v>
      </c>
      <c r="H67" s="39">
        <f>H58/H48</f>
        <v>25.782178217821784</v>
      </c>
      <c r="I67" s="39">
        <v>0</v>
      </c>
      <c r="J67" s="40">
        <f>H67+I67</f>
        <v>25.782178217821784</v>
      </c>
      <c r="K67" s="29">
        <f>H67-E67</f>
        <v>15.782178217821784</v>
      </c>
      <c r="L67" s="29">
        <v>0</v>
      </c>
      <c r="M67" s="30">
        <f>K67+L67</f>
        <v>15.782178217821784</v>
      </c>
    </row>
    <row r="68" spans="1:13" ht="47.25" x14ac:dyDescent="0.25">
      <c r="A68" s="15"/>
      <c r="B68" s="34" t="s">
        <v>80</v>
      </c>
      <c r="C68" s="15" t="s">
        <v>55</v>
      </c>
      <c r="D68" s="15" t="s">
        <v>81</v>
      </c>
      <c r="E68" s="29">
        <v>204739</v>
      </c>
      <c r="F68" s="29">
        <v>0</v>
      </c>
      <c r="G68" s="29">
        <f>E68+F68</f>
        <v>204739</v>
      </c>
      <c r="H68" s="39">
        <f>H31/H48</f>
        <v>200941.2401980198</v>
      </c>
      <c r="I68" s="39">
        <f>I31/H48</f>
        <v>0</v>
      </c>
      <c r="J68" s="40">
        <f>H68+I68</f>
        <v>200941.2401980198</v>
      </c>
      <c r="K68" s="29">
        <f>H68-E68</f>
        <v>-3797.7598019801953</v>
      </c>
      <c r="L68" s="29">
        <f>I68-F68</f>
        <v>0</v>
      </c>
      <c r="M68" s="30">
        <f>K68+L68</f>
        <v>-3797.7598019801953</v>
      </c>
    </row>
    <row r="69" spans="1:13" ht="78.75" x14ac:dyDescent="0.25">
      <c r="A69" s="15"/>
      <c r="B69" s="34" t="s">
        <v>82</v>
      </c>
      <c r="C69" s="15"/>
      <c r="D69" s="15"/>
      <c r="E69" s="29"/>
      <c r="F69" s="29"/>
      <c r="G69" s="29"/>
      <c r="H69" s="39"/>
      <c r="I69" s="39"/>
      <c r="J69" s="40"/>
      <c r="K69" s="29"/>
      <c r="L69" s="29"/>
      <c r="M69" s="30"/>
    </row>
    <row r="70" spans="1:13" ht="63" x14ac:dyDescent="0.25">
      <c r="A70" s="15"/>
      <c r="B70" s="34" t="s">
        <v>68</v>
      </c>
      <c r="C70" s="15" t="s">
        <v>83</v>
      </c>
      <c r="D70" s="15" t="s">
        <v>70</v>
      </c>
      <c r="E70" s="41">
        <v>0.14000000000000001</v>
      </c>
      <c r="F70" s="41">
        <v>0</v>
      </c>
      <c r="G70" s="41">
        <f>E70+F70</f>
        <v>0.14000000000000001</v>
      </c>
      <c r="H70" s="42">
        <f>H60/E49</f>
        <v>0.16589592394574429</v>
      </c>
      <c r="I70" s="42">
        <v>0</v>
      </c>
      <c r="J70" s="43">
        <f>H70+I70</f>
        <v>0.16589592394574429</v>
      </c>
      <c r="K70" s="41">
        <f>H70-E70</f>
        <v>2.5895923945744276E-2</v>
      </c>
      <c r="L70" s="41">
        <v>0</v>
      </c>
      <c r="M70" s="44">
        <f>K70+L70</f>
        <v>2.5895923945744276E-2</v>
      </c>
    </row>
    <row r="71" spans="1:13" ht="31.5" x14ac:dyDescent="0.25">
      <c r="A71" s="15"/>
      <c r="B71" s="34" t="s">
        <v>71</v>
      </c>
      <c r="C71" s="15" t="s">
        <v>84</v>
      </c>
      <c r="D71" s="15" t="s">
        <v>70</v>
      </c>
      <c r="E71" s="29">
        <v>5</v>
      </c>
      <c r="F71" s="29">
        <v>0</v>
      </c>
      <c r="G71" s="29">
        <f>E71+F71</f>
        <v>5</v>
      </c>
      <c r="H71" s="39">
        <f>H61/H48</f>
        <v>4.8118811881188117</v>
      </c>
      <c r="I71" s="39">
        <v>0</v>
      </c>
      <c r="J71" s="40">
        <f>H71+I71</f>
        <v>4.8118811881188117</v>
      </c>
      <c r="K71" s="29">
        <f>H71-E71</f>
        <v>-0.18811881188118829</v>
      </c>
      <c r="L71" s="29">
        <v>0</v>
      </c>
      <c r="M71" s="30">
        <f>K71+L71</f>
        <v>-0.18811881188118829</v>
      </c>
    </row>
    <row r="72" spans="1:13" ht="31.5" x14ac:dyDescent="0.25">
      <c r="A72" s="15"/>
      <c r="B72" s="34" t="s">
        <v>73</v>
      </c>
      <c r="C72" s="15" t="s">
        <v>85</v>
      </c>
      <c r="D72" s="15" t="s">
        <v>70</v>
      </c>
      <c r="E72" s="29">
        <v>363</v>
      </c>
      <c r="F72" s="29">
        <v>0</v>
      </c>
      <c r="G72" s="29">
        <f>E72+F72</f>
        <v>363</v>
      </c>
      <c r="H72" s="39">
        <f>H62/H48</f>
        <v>299.80198019801981</v>
      </c>
      <c r="I72" s="39">
        <v>0</v>
      </c>
      <c r="J72" s="40">
        <f>H72+I72</f>
        <v>299.80198019801981</v>
      </c>
      <c r="K72" s="29">
        <f>H72-E72</f>
        <v>-63.198019801980195</v>
      </c>
      <c r="L72" s="29">
        <v>0</v>
      </c>
      <c r="M72" s="30">
        <f>K72+L72</f>
        <v>-63.198019801980195</v>
      </c>
    </row>
    <row r="73" spans="1:13" ht="47.25" x14ac:dyDescent="0.25">
      <c r="A73" s="15"/>
      <c r="B73" s="34" t="s">
        <v>75</v>
      </c>
      <c r="C73" s="15" t="s">
        <v>84</v>
      </c>
      <c r="D73" s="15" t="s">
        <v>70</v>
      </c>
      <c r="E73" s="29">
        <v>0.4</v>
      </c>
      <c r="F73" s="29">
        <v>0</v>
      </c>
      <c r="G73" s="29">
        <f>E73+F73</f>
        <v>0.4</v>
      </c>
      <c r="H73" s="39">
        <f>14/50.5</f>
        <v>0.27722772277227725</v>
      </c>
      <c r="I73" s="39">
        <v>0</v>
      </c>
      <c r="J73" s="40">
        <f>H73+I73</f>
        <v>0.27722772277227725</v>
      </c>
      <c r="K73" s="29">
        <f>H73-E73</f>
        <v>-0.12277227722772277</v>
      </c>
      <c r="L73" s="29">
        <v>0</v>
      </c>
      <c r="M73" s="30">
        <f>K73+L73</f>
        <v>-0.12277227722772277</v>
      </c>
    </row>
    <row r="74" spans="1:13" ht="39.75" customHeight="1" x14ac:dyDescent="0.25">
      <c r="A74" s="35" t="s">
        <v>86</v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</row>
    <row r="75" spans="1:13" x14ac:dyDescent="0.25">
      <c r="A75" s="15">
        <v>4</v>
      </c>
      <c r="B75" s="15" t="s">
        <v>87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</row>
    <row r="76" spans="1:13" ht="78.75" x14ac:dyDescent="0.25">
      <c r="A76" s="15"/>
      <c r="B76" s="45" t="s">
        <v>88</v>
      </c>
      <c r="C76" s="15" t="s">
        <v>89</v>
      </c>
      <c r="D76" s="15" t="s">
        <v>81</v>
      </c>
      <c r="E76" s="29">
        <v>100</v>
      </c>
      <c r="F76" s="29">
        <v>0</v>
      </c>
      <c r="G76" s="29">
        <f>E76+F76</f>
        <v>100</v>
      </c>
      <c r="H76" s="29">
        <v>100</v>
      </c>
      <c r="I76" s="29">
        <v>0</v>
      </c>
      <c r="J76" s="30">
        <f>H76+I76</f>
        <v>100</v>
      </c>
      <c r="K76" s="29">
        <f>H76-E76</f>
        <v>0</v>
      </c>
      <c r="L76" s="29">
        <v>0</v>
      </c>
      <c r="M76" s="30">
        <f>K76+L76</f>
        <v>0</v>
      </c>
    </row>
    <row r="77" spans="1:13" ht="63" x14ac:dyDescent="0.25">
      <c r="A77" s="15"/>
      <c r="B77" s="45" t="s">
        <v>90</v>
      </c>
      <c r="C77" s="15" t="s">
        <v>89</v>
      </c>
      <c r="D77" s="15" t="s">
        <v>81</v>
      </c>
      <c r="E77" s="29">
        <v>100</v>
      </c>
      <c r="F77" s="29">
        <v>0</v>
      </c>
      <c r="G77" s="29">
        <f>E77+F77</f>
        <v>100</v>
      </c>
      <c r="H77" s="29">
        <v>100</v>
      </c>
      <c r="I77" s="29">
        <v>0</v>
      </c>
      <c r="J77" s="30">
        <f>H77+I77</f>
        <v>100</v>
      </c>
      <c r="K77" s="29">
        <f>H77-E77</f>
        <v>0</v>
      </c>
      <c r="L77" s="29">
        <v>0</v>
      </c>
      <c r="M77" s="30">
        <f>K77+L77</f>
        <v>0</v>
      </c>
    </row>
    <row r="78" spans="1:13" ht="47.25" x14ac:dyDescent="0.25">
      <c r="A78" s="15"/>
      <c r="B78" s="34" t="s">
        <v>91</v>
      </c>
      <c r="C78" s="15" t="s">
        <v>89</v>
      </c>
      <c r="D78" s="15" t="s">
        <v>92</v>
      </c>
      <c r="E78" s="29">
        <v>100</v>
      </c>
      <c r="F78" s="29">
        <v>0</v>
      </c>
      <c r="G78" s="29">
        <f>E78+F78</f>
        <v>100</v>
      </c>
      <c r="H78" s="29">
        <v>100</v>
      </c>
      <c r="I78" s="29">
        <v>0</v>
      </c>
      <c r="J78" s="30">
        <f>H78+I78</f>
        <v>100</v>
      </c>
      <c r="K78" s="29">
        <f>H78-E78</f>
        <v>0</v>
      </c>
      <c r="L78" s="29">
        <v>0</v>
      </c>
      <c r="M78" s="30">
        <f>K78+L78</f>
        <v>0</v>
      </c>
    </row>
    <row r="79" spans="1:13" x14ac:dyDescent="0.25">
      <c r="A79" s="16" t="s">
        <v>93</v>
      </c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</row>
    <row r="80" spans="1:13" ht="44.25" customHeight="1" x14ac:dyDescent="0.25">
      <c r="A80" s="16" t="s">
        <v>94</v>
      </c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</row>
    <row r="81" spans="1:13" x14ac:dyDescent="0.25">
      <c r="A81" s="14"/>
    </row>
    <row r="82" spans="1:13" ht="19.5" customHeight="1" x14ac:dyDescent="0.25">
      <c r="A82" s="21" t="s">
        <v>95</v>
      </c>
      <c r="B82" s="21"/>
      <c r="C82" s="21"/>
      <c r="D82" s="21"/>
    </row>
    <row r="83" spans="1:13" ht="6.75" customHeight="1" x14ac:dyDescent="0.25">
      <c r="A83" s="13" t="s">
        <v>96</v>
      </c>
      <c r="B83" s="13"/>
      <c r="C83" s="13"/>
      <c r="D83" s="13"/>
    </row>
    <row r="84" spans="1:13" ht="19.5" customHeight="1" x14ac:dyDescent="0.25">
      <c r="A84" s="46" t="s">
        <v>97</v>
      </c>
      <c r="B84" s="46"/>
      <c r="C84" s="46"/>
      <c r="D84" s="46"/>
    </row>
    <row r="85" spans="1:13" x14ac:dyDescent="0.25">
      <c r="A85" s="47" t="s">
        <v>98</v>
      </c>
      <c r="B85" s="47"/>
      <c r="C85" s="47"/>
      <c r="D85" s="47"/>
      <c r="E85" s="47"/>
    </row>
    <row r="86" spans="1:13" x14ac:dyDescent="0.25">
      <c r="A86" s="47"/>
      <c r="B86" s="47"/>
      <c r="C86" s="47"/>
      <c r="D86" s="47"/>
      <c r="E86" s="47"/>
      <c r="G86" s="48"/>
      <c r="H86" s="48"/>
      <c r="J86" s="49" t="s">
        <v>99</v>
      </c>
      <c r="K86" s="49"/>
      <c r="L86" s="49"/>
      <c r="M86" s="49"/>
    </row>
    <row r="87" spans="1:13" ht="15.75" customHeight="1" x14ac:dyDescent="0.25">
      <c r="A87" s="50"/>
      <c r="B87" s="50"/>
      <c r="C87" s="50"/>
      <c r="D87" s="50"/>
      <c r="E87" s="50"/>
      <c r="J87" s="51" t="s">
        <v>100</v>
      </c>
      <c r="K87" s="51"/>
      <c r="L87" s="51"/>
      <c r="M87" s="51"/>
    </row>
    <row r="88" spans="1:13" ht="43.5" customHeight="1" x14ac:dyDescent="0.25">
      <c r="A88" s="47" t="s">
        <v>101</v>
      </c>
      <c r="B88" s="47"/>
      <c r="C88" s="47"/>
      <c r="D88" s="47"/>
      <c r="E88" s="47"/>
      <c r="G88" s="48"/>
      <c r="H88" s="48"/>
      <c r="J88" s="49" t="s">
        <v>102</v>
      </c>
      <c r="K88" s="49"/>
      <c r="L88" s="49"/>
      <c r="M88" s="49"/>
    </row>
    <row r="89" spans="1:13" ht="15.75" customHeight="1" x14ac:dyDescent="0.25">
      <c r="A89" s="47"/>
      <c r="B89" s="47"/>
      <c r="C89" s="47"/>
      <c r="D89" s="47"/>
      <c r="E89" s="47"/>
      <c r="J89" s="51" t="s">
        <v>100</v>
      </c>
      <c r="K89" s="51"/>
      <c r="L89" s="51"/>
      <c r="M89" s="51"/>
    </row>
  </sheetData>
  <mergeCells count="59">
    <mergeCell ref="J87:M87"/>
    <mergeCell ref="A88:E89"/>
    <mergeCell ref="G88:H88"/>
    <mergeCell ref="J88:M88"/>
    <mergeCell ref="J89:M89"/>
    <mergeCell ref="A79:M79"/>
    <mergeCell ref="A80:M80"/>
    <mergeCell ref="A83:D83"/>
    <mergeCell ref="A85:E86"/>
    <mergeCell ref="G86:H86"/>
    <mergeCell ref="J86:M86"/>
    <mergeCell ref="E44:G44"/>
    <mergeCell ref="H44:J44"/>
    <mergeCell ref="K44:M44"/>
    <mergeCell ref="A55:M55"/>
    <mergeCell ref="A64:M64"/>
    <mergeCell ref="A74:M74"/>
    <mergeCell ref="B39:D39"/>
    <mergeCell ref="B40:D40"/>
    <mergeCell ref="A44:A45"/>
    <mergeCell ref="B44:B45"/>
    <mergeCell ref="C44:C45"/>
    <mergeCell ref="D44:D45"/>
    <mergeCell ref="A35:M35"/>
    <mergeCell ref="A37:A38"/>
    <mergeCell ref="B37:D38"/>
    <mergeCell ref="E37:G37"/>
    <mergeCell ref="H37:J37"/>
    <mergeCell ref="K37:M37"/>
    <mergeCell ref="U28:W28"/>
    <mergeCell ref="X28:Z28"/>
    <mergeCell ref="B30:D30"/>
    <mergeCell ref="B31:D31"/>
    <mergeCell ref="B32:D32"/>
    <mergeCell ref="A33:M33"/>
    <mergeCell ref="A28:A29"/>
    <mergeCell ref="B28:D29"/>
    <mergeCell ref="E28:G28"/>
    <mergeCell ref="H28:J28"/>
    <mergeCell ref="K28:M28"/>
    <mergeCell ref="R28:T28"/>
    <mergeCell ref="A13:M13"/>
    <mergeCell ref="B15:M15"/>
    <mergeCell ref="B16:M16"/>
    <mergeCell ref="B22:M22"/>
    <mergeCell ref="B23:M23"/>
    <mergeCell ref="B24:M24"/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</mergeCells>
  <pageMargins left="0.16" right="0.16" top="0.35" bottom="0.3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2021-03-11T08:24:34Z</dcterms:created>
  <dcterms:modified xsi:type="dcterms:W3CDTF">2021-03-11T08:24:55Z</dcterms:modified>
</cp:coreProperties>
</file>